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JESENICE\Desktop\Financ. dok 2014-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G282" i="9"/>
  <c r="E282" i="9" s="1"/>
  <c r="B282" i="9" s="1"/>
  <c r="F282"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E226" i="9"/>
  <c r="M225" i="9"/>
  <c r="L225" i="9"/>
  <c r="F225" i="9" s="1"/>
  <c r="B225" i="9" s="1"/>
  <c r="E225" i="9"/>
  <c r="M224" i="9"/>
  <c r="F224" i="9" s="1"/>
  <c r="B224" i="9" s="1"/>
  <c r="L224" i="9"/>
  <c r="E224" i="9"/>
  <c r="M223" i="9"/>
  <c r="L223" i="9"/>
  <c r="F223" i="9"/>
  <c r="E223" i="9"/>
  <c r="B223" i="9" s="1"/>
  <c r="M222" i="9"/>
  <c r="L222" i="9"/>
  <c r="E222" i="9"/>
  <c r="M221" i="9"/>
  <c r="L221" i="9"/>
  <c r="E221" i="9"/>
  <c r="M220" i="9"/>
  <c r="F220" i="9" s="1"/>
  <c r="B220" i="9" s="1"/>
  <c r="L220" i="9"/>
  <c r="E220" i="9"/>
  <c r="M219" i="9"/>
  <c r="F219" i="9" s="1"/>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E70" i="9" s="1"/>
  <c r="B70" i="9" s="1"/>
  <c r="G70" i="9"/>
  <c r="F70" i="9"/>
  <c r="H69" i="9"/>
  <c r="G69" i="9"/>
  <c r="F69" i="9"/>
  <c r="H68" i="9"/>
  <c r="G68" i="9"/>
  <c r="F68" i="9"/>
  <c r="H67" i="9"/>
  <c r="G67" i="9"/>
  <c r="E67" i="9" s="1"/>
  <c r="B67" i="9" s="1"/>
  <c r="F67" i="9"/>
  <c r="H66" i="9"/>
  <c r="G66" i="9"/>
  <c r="F66" i="9"/>
  <c r="E66" i="9"/>
  <c r="B66" i="9" s="1"/>
  <c r="H65" i="9"/>
  <c r="G65" i="9"/>
  <c r="F65" i="9"/>
  <c r="E65" i="9"/>
  <c r="H64" i="9"/>
  <c r="G64" i="9"/>
  <c r="F64" i="9"/>
  <c r="H63" i="9"/>
  <c r="E63" i="9" s="1"/>
  <c r="B63" i="9" s="1"/>
  <c r="G63" i="9"/>
  <c r="F63" i="9"/>
  <c r="H62" i="9"/>
  <c r="G62" i="9"/>
  <c r="F62" i="9"/>
  <c r="E62" i="9"/>
  <c r="B62" i="9" s="1"/>
  <c r="H61" i="9"/>
  <c r="G61" i="9"/>
  <c r="E61" i="9" s="1"/>
  <c r="B61" i="9" s="1"/>
  <c r="F61" i="9"/>
  <c r="H60" i="9"/>
  <c r="G60" i="9"/>
  <c r="F60" i="9"/>
  <c r="H59" i="9"/>
  <c r="G59" i="9"/>
  <c r="E59" i="9" s="1"/>
  <c r="B59" i="9" s="1"/>
  <c r="F59" i="9"/>
  <c r="H58" i="9"/>
  <c r="G58" i="9"/>
  <c r="F58" i="9"/>
  <c r="E58" i="9"/>
  <c r="B58" i="9" s="1"/>
  <c r="H57" i="9"/>
  <c r="G57" i="9"/>
  <c r="F57" i="9"/>
  <c r="E57" i="9"/>
  <c r="H56" i="9"/>
  <c r="G56" i="9"/>
  <c r="F56" i="9"/>
  <c r="H55" i="9"/>
  <c r="G55" i="9"/>
  <c r="F55" i="9"/>
  <c r="E55" i="9"/>
  <c r="B55" i="9" s="1"/>
  <c r="H54" i="9"/>
  <c r="G54" i="9"/>
  <c r="F54" i="9"/>
  <c r="E54" i="9"/>
  <c r="B54" i="9" s="1"/>
  <c r="H53" i="9"/>
  <c r="G53" i="9"/>
  <c r="E53" i="9" s="1"/>
  <c r="B53" i="9" s="1"/>
  <c r="F53" i="9"/>
  <c r="H52" i="9"/>
  <c r="G52" i="9"/>
  <c r="F52" i="9"/>
  <c r="H51" i="9"/>
  <c r="G51" i="9"/>
  <c r="E51" i="9" s="1"/>
  <c r="B51" i="9" s="1"/>
  <c r="F51" i="9"/>
  <c r="H50" i="9"/>
  <c r="G50" i="9"/>
  <c r="F50" i="9"/>
  <c r="E50" i="9"/>
  <c r="B50" i="9" s="1"/>
  <c r="H49" i="9"/>
  <c r="G49" i="9"/>
  <c r="F49" i="9"/>
  <c r="E49" i="9"/>
  <c r="B49" i="9" s="1"/>
  <c r="H48" i="9"/>
  <c r="G48" i="9"/>
  <c r="F48" i="9"/>
  <c r="H47" i="9"/>
  <c r="G47" i="9"/>
  <c r="F47" i="9"/>
  <c r="E47" i="9"/>
  <c r="B47" i="9" s="1"/>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H3" i="9"/>
  <c r="G3" i="9"/>
  <c r="D101" i="8"/>
  <c r="C1576" i="1" s="1"/>
  <c r="D95" i="8"/>
  <c r="D90" i="8"/>
  <c r="D85" i="8"/>
  <c r="D80" i="8"/>
  <c r="D75" i="8"/>
  <c r="C1550" i="1" s="1"/>
  <c r="D70" i="8"/>
  <c r="D65" i="8"/>
  <c r="D60" i="8"/>
  <c r="D55" i="8"/>
  <c r="D50" i="8"/>
  <c r="D44" i="8"/>
  <c r="C1519" i="1" s="1"/>
  <c r="H1519" i="1" s="1"/>
  <c r="D36" i="8"/>
  <c r="D26" i="8"/>
  <c r="D24" i="8" s="1"/>
  <c r="C1499" i="1" s="1"/>
  <c r="H1499" i="1" s="1"/>
  <c r="D18" i="8"/>
  <c r="D8" i="8"/>
  <c r="D6" i="8" s="1"/>
  <c r="C1481" i="1" s="1"/>
  <c r="H1481" i="1" s="1"/>
  <c r="E44" i="7"/>
  <c r="D44" i="7"/>
  <c r="E39" i="7"/>
  <c r="D39" i="7"/>
  <c r="D38" i="7" s="1"/>
  <c r="E38" i="7"/>
  <c r="E30" i="7"/>
  <c r="D30" i="7"/>
  <c r="E23" i="7"/>
  <c r="E22" i="7" s="1"/>
  <c r="I30" i="3"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154" i="1" s="1"/>
  <c r="D180" i="5"/>
  <c r="F179" i="5"/>
  <c r="F178" i="5"/>
  <c r="F173" i="5"/>
  <c r="F172" i="5"/>
  <c r="F171" i="5"/>
  <c r="F170" i="5"/>
  <c r="E170" i="5"/>
  <c r="D1148" i="1" s="1"/>
  <c r="G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D412" i="1" s="1"/>
  <c r="D417" i="4"/>
  <c r="E416" i="4"/>
  <c r="D411" i="1" s="1"/>
  <c r="D416" i="4"/>
  <c r="D643" i="4" s="1"/>
  <c r="F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c r="F132" i="4"/>
  <c r="F131" i="4"/>
  <c r="F130" i="4"/>
  <c r="F129" i="4"/>
  <c r="E128" i="4"/>
  <c r="D128" i="4"/>
  <c r="F128" i="4" s="1"/>
  <c r="F127" i="4"/>
  <c r="F126" i="4"/>
  <c r="E125" i="4"/>
  <c r="F125" i="4" s="1"/>
  <c r="D125" i="4"/>
  <c r="E124"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D73" i="1"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G1577" i="1"/>
  <c r="C1577" i="1"/>
  <c r="C1575" i="1"/>
  <c r="H1575" i="1" s="1"/>
  <c r="C1574" i="1"/>
  <c r="H1573" i="1"/>
  <c r="G1573" i="1"/>
  <c r="C1573" i="1"/>
  <c r="H1572" i="1"/>
  <c r="G1572" i="1"/>
  <c r="C1572" i="1"/>
  <c r="C1571" i="1"/>
  <c r="H1571" i="1" s="1"/>
  <c r="C1570" i="1"/>
  <c r="H1569" i="1"/>
  <c r="G1569" i="1"/>
  <c r="C1569" i="1"/>
  <c r="H1568" i="1"/>
  <c r="G1568" i="1"/>
  <c r="C1568" i="1"/>
  <c r="G1567" i="1"/>
  <c r="C1567" i="1"/>
  <c r="H1567" i="1" s="1"/>
  <c r="C1566" i="1"/>
  <c r="H1565" i="1"/>
  <c r="G1565" i="1"/>
  <c r="C1565" i="1"/>
  <c r="H1564" i="1"/>
  <c r="G1564" i="1"/>
  <c r="C1564" i="1"/>
  <c r="C1563" i="1"/>
  <c r="H1563" i="1" s="1"/>
  <c r="C1562" i="1"/>
  <c r="H1561" i="1"/>
  <c r="G1561" i="1"/>
  <c r="C1561" i="1"/>
  <c r="H1560" i="1"/>
  <c r="G1560" i="1"/>
  <c r="C1560" i="1"/>
  <c r="C1559" i="1"/>
  <c r="H1559" i="1" s="1"/>
  <c r="C1558" i="1"/>
  <c r="H1557" i="1"/>
  <c r="G1557" i="1"/>
  <c r="C1557" i="1"/>
  <c r="H1556" i="1"/>
  <c r="G1556" i="1"/>
  <c r="C1556" i="1"/>
  <c r="C1555" i="1"/>
  <c r="H1555" i="1" s="1"/>
  <c r="C1554" i="1"/>
  <c r="H1553" i="1"/>
  <c r="G1553" i="1"/>
  <c r="C1553" i="1"/>
  <c r="H1552" i="1"/>
  <c r="G1552" i="1"/>
  <c r="C1552" i="1"/>
  <c r="G1551" i="1"/>
  <c r="C1551" i="1"/>
  <c r="H1551" i="1" s="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C1536" i="1"/>
  <c r="H1536" i="1" s="1"/>
  <c r="C1535" i="1"/>
  <c r="H1535" i="1" s="1"/>
  <c r="C1534" i="1"/>
  <c r="H1533" i="1"/>
  <c r="G1533" i="1"/>
  <c r="C1533" i="1"/>
  <c r="H1532" i="1"/>
  <c r="G1532" i="1"/>
  <c r="C1532" i="1"/>
  <c r="C1531" i="1"/>
  <c r="H1531" i="1" s="1"/>
  <c r="C1530" i="1"/>
  <c r="H1529" i="1"/>
  <c r="G1529" i="1"/>
  <c r="C1529" i="1"/>
  <c r="H1528" i="1"/>
  <c r="G1528" i="1"/>
  <c r="C1528" i="1"/>
  <c r="G1527" i="1"/>
  <c r="C1527" i="1"/>
  <c r="H1527" i="1" s="1"/>
  <c r="C1526" i="1"/>
  <c r="H1525" i="1"/>
  <c r="G1525" i="1"/>
  <c r="C1525" i="1"/>
  <c r="C1523" i="1"/>
  <c r="H1523" i="1" s="1"/>
  <c r="C1522" i="1"/>
  <c r="H1521" i="1"/>
  <c r="G1521" i="1"/>
  <c r="C1521" i="1"/>
  <c r="C1520" i="1"/>
  <c r="H1520" i="1" s="1"/>
  <c r="H1516" i="1"/>
  <c r="G1516" i="1"/>
  <c r="C1516" i="1"/>
  <c r="C1515" i="1"/>
  <c r="H1515" i="1" s="1"/>
  <c r="C1514" i="1"/>
  <c r="H1513" i="1"/>
  <c r="G1513" i="1"/>
  <c r="C1513" i="1"/>
  <c r="H1512" i="1"/>
  <c r="G1512" i="1"/>
  <c r="C1512" i="1"/>
  <c r="C1511" i="1"/>
  <c r="H1511" i="1" s="1"/>
  <c r="C1510" i="1"/>
  <c r="C1509" i="1"/>
  <c r="H1509" i="1" s="1"/>
  <c r="H1508" i="1"/>
  <c r="G1508" i="1"/>
  <c r="C1508" i="1"/>
  <c r="G1507" i="1"/>
  <c r="C1507" i="1"/>
  <c r="H1507" i="1" s="1"/>
  <c r="C1506" i="1"/>
  <c r="H1505" i="1"/>
  <c r="G1505" i="1"/>
  <c r="C1505" i="1"/>
  <c r="G1504" i="1"/>
  <c r="C1504" i="1"/>
  <c r="H1504" i="1" s="1"/>
  <c r="C1503" i="1"/>
  <c r="H1503" i="1" s="1"/>
  <c r="C1502" i="1"/>
  <c r="H1500" i="1"/>
  <c r="G1500" i="1"/>
  <c r="C1500" i="1"/>
  <c r="C1498" i="1"/>
  <c r="H1497" i="1"/>
  <c r="G1497" i="1"/>
  <c r="C1497" i="1"/>
  <c r="H1496" i="1"/>
  <c r="G1496" i="1"/>
  <c r="C1496" i="1"/>
  <c r="C1495" i="1"/>
  <c r="H1495" i="1" s="1"/>
  <c r="C1494" i="1"/>
  <c r="H1493" i="1"/>
  <c r="G1493" i="1"/>
  <c r="C1493" i="1"/>
  <c r="G1492" i="1"/>
  <c r="C1492" i="1"/>
  <c r="H1492" i="1" s="1"/>
  <c r="G1491" i="1"/>
  <c r="C1491" i="1"/>
  <c r="H1491" i="1" s="1"/>
  <c r="C1490" i="1"/>
  <c r="C1489" i="1"/>
  <c r="H1489" i="1" s="1"/>
  <c r="H1488" i="1"/>
  <c r="G1488" i="1"/>
  <c r="C1488" i="1"/>
  <c r="C1487" i="1"/>
  <c r="H1487" i="1" s="1"/>
  <c r="C1486" i="1"/>
  <c r="G1486" i="1" s="1"/>
  <c r="C1485" i="1"/>
  <c r="H1485" i="1" s="1"/>
  <c r="C1484" i="1"/>
  <c r="G1484" i="1" s="1"/>
  <c r="C1483" i="1"/>
  <c r="H1483" i="1" s="1"/>
  <c r="C1482" i="1"/>
  <c r="G1482" i="1" s="1"/>
  <c r="C1480" i="1"/>
  <c r="H1479" i="1"/>
  <c r="G1479" i="1"/>
  <c r="I1479" i="1" s="1"/>
  <c r="D1479" i="1"/>
  <c r="C1479" i="1"/>
  <c r="J1479" i="1" s="1"/>
  <c r="G1478" i="1"/>
  <c r="I1478" i="1" s="1"/>
  <c r="D1478" i="1"/>
  <c r="C1478" i="1"/>
  <c r="H1478" i="1" s="1"/>
  <c r="H1477" i="1"/>
  <c r="D1477" i="1"/>
  <c r="C1477" i="1"/>
  <c r="J1477" i="1" s="1"/>
  <c r="D1476" i="1"/>
  <c r="C1476" i="1"/>
  <c r="H1476" i="1" s="1"/>
  <c r="D1475" i="1"/>
  <c r="C1475" i="1"/>
  <c r="H1475" i="1" s="1"/>
  <c r="D1474" i="1"/>
  <c r="C1474" i="1"/>
  <c r="J1474" i="1" s="1"/>
  <c r="D1473" i="1"/>
  <c r="G1473" i="1" s="1"/>
  <c r="C1473" i="1"/>
  <c r="H1472" i="1"/>
  <c r="G1472" i="1"/>
  <c r="I1472" i="1" s="1"/>
  <c r="D1472" i="1"/>
  <c r="C1472" i="1"/>
  <c r="J1472" i="1" s="1"/>
  <c r="D1471" i="1"/>
  <c r="C1471" i="1"/>
  <c r="H1471" i="1" s="1"/>
  <c r="G1470" i="1"/>
  <c r="D1470" i="1"/>
  <c r="C1470" i="1"/>
  <c r="H1470" i="1" s="1"/>
  <c r="D1469" i="1"/>
  <c r="G1469" i="1" s="1"/>
  <c r="C1469" i="1"/>
  <c r="G1468" i="1"/>
  <c r="D1468" i="1"/>
  <c r="C1468" i="1"/>
  <c r="J1468" i="1" s="1"/>
  <c r="D1467" i="1"/>
  <c r="C1467" i="1"/>
  <c r="G1467" i="1" s="1"/>
  <c r="D1466" i="1"/>
  <c r="C1466" i="1"/>
  <c r="J1466" i="1" s="1"/>
  <c r="D1465" i="1"/>
  <c r="G1465" i="1" s="1"/>
  <c r="C1465" i="1"/>
  <c r="G1464" i="1"/>
  <c r="D1464" i="1"/>
  <c r="C1464" i="1"/>
  <c r="J1464" i="1" s="1"/>
  <c r="D1463" i="1"/>
  <c r="C1463" i="1"/>
  <c r="G1463" i="1" s="1"/>
  <c r="D1462" i="1"/>
  <c r="C1462" i="1"/>
  <c r="J1462" i="1" s="1"/>
  <c r="D1461" i="1"/>
  <c r="C1461" i="1"/>
  <c r="G1461" i="1" s="1"/>
  <c r="D1460" i="1"/>
  <c r="G1460" i="1" s="1"/>
  <c r="C1460" i="1"/>
  <c r="G1459" i="1"/>
  <c r="D1459" i="1"/>
  <c r="C1459" i="1"/>
  <c r="J1459" i="1" s="1"/>
  <c r="D1458" i="1"/>
  <c r="C1458" i="1"/>
  <c r="G1458" i="1" s="1"/>
  <c r="D1457" i="1"/>
  <c r="C1457" i="1"/>
  <c r="J1457" i="1" s="1"/>
  <c r="D1456" i="1"/>
  <c r="G1456" i="1" s="1"/>
  <c r="C1456" i="1"/>
  <c r="G1455" i="1"/>
  <c r="D1455" i="1"/>
  <c r="C1455" i="1"/>
  <c r="J1455" i="1" s="1"/>
  <c r="D1454" i="1"/>
  <c r="G1454" i="1" s="1"/>
  <c r="C1454" i="1"/>
  <c r="C1453" i="1"/>
  <c r="D1452" i="1"/>
  <c r="C1452" i="1"/>
  <c r="G1452" i="1" s="1"/>
  <c r="D1451" i="1"/>
  <c r="C1451" i="1"/>
  <c r="J1451" i="1" s="1"/>
  <c r="D1450" i="1"/>
  <c r="G1450" i="1" s="1"/>
  <c r="C1450" i="1"/>
  <c r="G1449" i="1"/>
  <c r="D1449" i="1"/>
  <c r="C1449" i="1"/>
  <c r="J1449" i="1" s="1"/>
  <c r="D1448" i="1"/>
  <c r="C1448" i="1"/>
  <c r="G1448" i="1" s="1"/>
  <c r="D1447" i="1"/>
  <c r="C1447" i="1"/>
  <c r="J1447" i="1" s="1"/>
  <c r="D1446" i="1"/>
  <c r="G1446" i="1" s="1"/>
  <c r="C1446" i="1"/>
  <c r="D1445" i="1"/>
  <c r="H1445" i="1" s="1"/>
  <c r="C1445" i="1"/>
  <c r="H1444" i="1"/>
  <c r="D1444" i="1"/>
  <c r="C1444" i="1"/>
  <c r="G1444" i="1" s="1"/>
  <c r="I1444" i="1" s="1"/>
  <c r="H1443" i="1"/>
  <c r="D1443" i="1"/>
  <c r="J1443" i="1" s="1"/>
  <c r="C1443" i="1"/>
  <c r="D1442" i="1"/>
  <c r="C1442" i="1"/>
  <c r="G1442" i="1" s="1"/>
  <c r="D1441" i="1"/>
  <c r="H1441" i="1" s="1"/>
  <c r="C1441" i="1"/>
  <c r="H1440" i="1"/>
  <c r="D1440" i="1"/>
  <c r="C1440" i="1"/>
  <c r="G1440" i="1" s="1"/>
  <c r="I1440" i="1" s="1"/>
  <c r="H1439" i="1"/>
  <c r="D1439" i="1"/>
  <c r="J1439" i="1" s="1"/>
  <c r="C1439" i="1"/>
  <c r="H1438" i="1"/>
  <c r="D1438" i="1"/>
  <c r="G1438" i="1" s="1"/>
  <c r="C1438" i="1"/>
  <c r="H1437" i="1"/>
  <c r="D1437" i="1"/>
  <c r="G1437" i="1" s="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7" i="1"/>
  <c r="G1407" i="1" s="1"/>
  <c r="C1407" i="1"/>
  <c r="D1406" i="1"/>
  <c r="G1406" i="1" s="1"/>
  <c r="C1406" i="1"/>
  <c r="D1405" i="1"/>
  <c r="G1405" i="1" s="1"/>
  <c r="C1405" i="1"/>
  <c r="D1404" i="1"/>
  <c r="G1404" i="1" s="1"/>
  <c r="C1404" i="1"/>
  <c r="D1403" i="1"/>
  <c r="G1403" i="1" s="1"/>
  <c r="C1403" i="1"/>
  <c r="D1402" i="1"/>
  <c r="G1402" i="1" s="1"/>
  <c r="C1402" i="1"/>
  <c r="D1401" i="1"/>
  <c r="G1401" i="1" s="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D1387" i="1"/>
  <c r="G1387" i="1" s="1"/>
  <c r="C1387" i="1"/>
  <c r="D1386" i="1"/>
  <c r="G1386" i="1" s="1"/>
  <c r="C1386" i="1"/>
  <c r="D1385" i="1"/>
  <c r="G1385" i="1" s="1"/>
  <c r="C1385"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G1264"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H1243" i="1" s="1"/>
  <c r="C1243" i="1"/>
  <c r="D1242" i="1"/>
  <c r="H1242" i="1" s="1"/>
  <c r="C1242" i="1"/>
  <c r="H1241" i="1"/>
  <c r="D1241" i="1"/>
  <c r="G1241" i="1" s="1"/>
  <c r="C1241" i="1"/>
  <c r="H1240" i="1"/>
  <c r="G1240" i="1"/>
  <c r="D1240" i="1"/>
  <c r="C1240" i="1"/>
  <c r="H1239" i="1"/>
  <c r="D1239" i="1"/>
  <c r="G1239" i="1" s="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G1232" i="1"/>
  <c r="D1232" i="1"/>
  <c r="H1232" i="1" s="1"/>
  <c r="C1232" i="1"/>
  <c r="H1231" i="1"/>
  <c r="G1231" i="1"/>
  <c r="D1231" i="1"/>
  <c r="C1231" i="1"/>
  <c r="H1230" i="1"/>
  <c r="G1230" i="1"/>
  <c r="D1230" i="1"/>
  <c r="C1230" i="1"/>
  <c r="H1229" i="1"/>
  <c r="G1229" i="1"/>
  <c r="D1229" i="1"/>
  <c r="C1229" i="1"/>
  <c r="H1228" i="1"/>
  <c r="D1228" i="1"/>
  <c r="G1228" i="1" s="1"/>
  <c r="C1228"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D1217" i="1"/>
  <c r="G1217" i="1" s="1"/>
  <c r="C1217" i="1"/>
  <c r="H1216" i="1"/>
  <c r="D1216" i="1"/>
  <c r="G1216" i="1" s="1"/>
  <c r="C1216" i="1"/>
  <c r="D1215" i="1"/>
  <c r="G1213" i="1"/>
  <c r="D1213" i="1"/>
  <c r="H1213" i="1" s="1"/>
  <c r="C1213" i="1"/>
  <c r="G1212" i="1"/>
  <c r="D1212" i="1"/>
  <c r="H1212" i="1" s="1"/>
  <c r="C1212" i="1"/>
  <c r="D1211" i="1"/>
  <c r="H1211" i="1" s="1"/>
  <c r="C1211" i="1"/>
  <c r="D1210" i="1"/>
  <c r="C1210" i="1"/>
  <c r="G1209" i="1"/>
  <c r="D1209" i="1"/>
  <c r="H1209" i="1" s="1"/>
  <c r="C1209" i="1"/>
  <c r="G1208" i="1"/>
  <c r="D1208" i="1"/>
  <c r="H1208" i="1" s="1"/>
  <c r="C1208" i="1"/>
  <c r="D1207" i="1"/>
  <c r="H1207" i="1" s="1"/>
  <c r="C1207" i="1"/>
  <c r="D1206" i="1"/>
  <c r="C1206" i="1"/>
  <c r="G1205" i="1"/>
  <c r="D1205" i="1"/>
  <c r="H1205" i="1" s="1"/>
  <c r="C1205" i="1"/>
  <c r="G1204" i="1"/>
  <c r="D1204" i="1"/>
  <c r="H1204" i="1" s="1"/>
  <c r="C1204" i="1"/>
  <c r="G1203" i="1"/>
  <c r="D1203" i="1"/>
  <c r="H1203" i="1" s="1"/>
  <c r="C1203" i="1"/>
  <c r="D1202" i="1"/>
  <c r="C1202" i="1"/>
  <c r="G1201" i="1"/>
  <c r="D1201" i="1"/>
  <c r="H1201" i="1" s="1"/>
  <c r="C1201" i="1"/>
  <c r="G1200" i="1"/>
  <c r="D1200" i="1"/>
  <c r="H1200" i="1" s="1"/>
  <c r="C1200" i="1"/>
  <c r="D1199" i="1"/>
  <c r="H1199" i="1" s="1"/>
  <c r="C1199" i="1"/>
  <c r="D1198" i="1"/>
  <c r="C1198" i="1"/>
  <c r="G1197" i="1"/>
  <c r="D1197" i="1"/>
  <c r="H1197" i="1" s="1"/>
  <c r="C1197" i="1"/>
  <c r="G1196" i="1"/>
  <c r="D1196" i="1"/>
  <c r="H1196" i="1" s="1"/>
  <c r="C1196" i="1"/>
  <c r="D1195" i="1"/>
  <c r="H1195" i="1" s="1"/>
  <c r="C1195" i="1"/>
  <c r="D1194" i="1"/>
  <c r="C1194" i="1"/>
  <c r="G1193" i="1"/>
  <c r="D1193" i="1"/>
  <c r="H1193" i="1" s="1"/>
  <c r="C1193" i="1"/>
  <c r="G1192" i="1"/>
  <c r="D1192" i="1"/>
  <c r="H1192" i="1" s="1"/>
  <c r="C1192" i="1"/>
  <c r="D1191" i="1"/>
  <c r="H1191" i="1" s="1"/>
  <c r="C1191" i="1"/>
  <c r="D1190" i="1"/>
  <c r="C1190" i="1"/>
  <c r="G1189" i="1"/>
  <c r="D1189" i="1"/>
  <c r="H1189" i="1" s="1"/>
  <c r="C1189" i="1"/>
  <c r="G1188" i="1"/>
  <c r="D1188" i="1"/>
  <c r="H1188" i="1" s="1"/>
  <c r="C1188" i="1"/>
  <c r="G1187" i="1"/>
  <c r="D1187" i="1"/>
  <c r="H1187" i="1" s="1"/>
  <c r="C1187" i="1"/>
  <c r="D1186" i="1"/>
  <c r="C1186" i="1"/>
  <c r="G1185" i="1"/>
  <c r="D1185" i="1"/>
  <c r="H1185" i="1" s="1"/>
  <c r="C1185" i="1"/>
  <c r="G1184" i="1"/>
  <c r="D1184" i="1"/>
  <c r="H1184" i="1" s="1"/>
  <c r="C1184" i="1"/>
  <c r="D1183" i="1"/>
  <c r="D1182" i="1"/>
  <c r="C1182" i="1"/>
  <c r="H1181" i="1"/>
  <c r="D1181" i="1"/>
  <c r="C1181" i="1"/>
  <c r="D1180" i="1"/>
  <c r="H1180" i="1" s="1"/>
  <c r="C1180" i="1"/>
  <c r="D1179" i="1"/>
  <c r="C1179" i="1"/>
  <c r="D1178" i="1"/>
  <c r="C1178" i="1"/>
  <c r="H1177" i="1"/>
  <c r="D1177" i="1"/>
  <c r="C1177" i="1"/>
  <c r="H1176" i="1"/>
  <c r="D1176" i="1"/>
  <c r="C1176" i="1"/>
  <c r="D1175" i="1"/>
  <c r="G1175" i="1" s="1"/>
  <c r="C1175" i="1"/>
  <c r="D1174" i="1"/>
  <c r="G1174" i="1" s="1"/>
  <c r="C1174" i="1"/>
  <c r="H1174" i="1" s="1"/>
  <c r="G1173" i="1"/>
  <c r="D1173" i="1"/>
  <c r="C1173" i="1"/>
  <c r="H1173" i="1" s="1"/>
  <c r="G1172" i="1"/>
  <c r="D1172" i="1"/>
  <c r="C1172" i="1"/>
  <c r="D1171" i="1"/>
  <c r="G1171" i="1" s="1"/>
  <c r="C1171" i="1"/>
  <c r="D1170" i="1"/>
  <c r="G1170" i="1" s="1"/>
  <c r="C1170" i="1"/>
  <c r="H1170" i="1" s="1"/>
  <c r="G1169" i="1"/>
  <c r="D1169" i="1"/>
  <c r="C1169" i="1"/>
  <c r="H1169" i="1" s="1"/>
  <c r="G1168" i="1"/>
  <c r="D1168" i="1"/>
  <c r="C1168" i="1"/>
  <c r="D1167" i="1"/>
  <c r="G1167" i="1" s="1"/>
  <c r="C1167" i="1"/>
  <c r="D1166" i="1"/>
  <c r="G1166" i="1" s="1"/>
  <c r="C1166" i="1"/>
  <c r="G1165" i="1"/>
  <c r="D1165" i="1"/>
  <c r="C1165" i="1"/>
  <c r="H1165" i="1" s="1"/>
  <c r="G1164" i="1"/>
  <c r="D1164" i="1"/>
  <c r="C1164" i="1"/>
  <c r="D1163" i="1"/>
  <c r="G1163" i="1" s="1"/>
  <c r="C1163" i="1"/>
  <c r="D1162" i="1"/>
  <c r="G1162" i="1" s="1"/>
  <c r="C1162" i="1"/>
  <c r="H1162" i="1" s="1"/>
  <c r="G1161" i="1"/>
  <c r="D1161" i="1"/>
  <c r="C1161" i="1"/>
  <c r="H1161" i="1" s="1"/>
  <c r="G1160" i="1"/>
  <c r="D1160" i="1"/>
  <c r="C1160" i="1"/>
  <c r="D1159" i="1"/>
  <c r="G1159" i="1" s="1"/>
  <c r="C1159" i="1"/>
  <c r="D1158" i="1"/>
  <c r="G1158" i="1" s="1"/>
  <c r="C1158" i="1"/>
  <c r="H1158" i="1" s="1"/>
  <c r="D1157" i="1"/>
  <c r="G1157" i="1" s="1"/>
  <c r="C1157" i="1"/>
  <c r="G1156" i="1"/>
  <c r="D1156" i="1"/>
  <c r="C1156" i="1"/>
  <c r="D1155" i="1"/>
  <c r="G1155" i="1" s="1"/>
  <c r="C1155" i="1"/>
  <c r="D1151" i="1"/>
  <c r="G1151" i="1" s="1"/>
  <c r="C1151" i="1"/>
  <c r="D1150" i="1"/>
  <c r="G1150" i="1" s="1"/>
  <c r="C1150" i="1"/>
  <c r="D1149" i="1"/>
  <c r="G1149" i="1" s="1"/>
  <c r="C1149" i="1"/>
  <c r="H1149" i="1" s="1"/>
  <c r="C1148" i="1"/>
  <c r="G1147" i="1"/>
  <c r="D1147" i="1"/>
  <c r="C1147" i="1"/>
  <c r="D1146" i="1"/>
  <c r="G1146" i="1" s="1"/>
  <c r="C1146" i="1"/>
  <c r="D1145" i="1"/>
  <c r="G1145" i="1" s="1"/>
  <c r="C1145" i="1"/>
  <c r="H1145" i="1" s="1"/>
  <c r="G1144" i="1"/>
  <c r="D1144" i="1"/>
  <c r="C1144" i="1"/>
  <c r="H1144" i="1" s="1"/>
  <c r="G1143" i="1"/>
  <c r="D1143" i="1"/>
  <c r="C1143" i="1"/>
  <c r="D1142" i="1"/>
  <c r="G1142" i="1" s="1"/>
  <c r="C1142" i="1"/>
  <c r="D1141" i="1"/>
  <c r="G1141" i="1" s="1"/>
  <c r="C1141" i="1"/>
  <c r="H1141" i="1" s="1"/>
  <c r="G1140" i="1"/>
  <c r="D1140" i="1"/>
  <c r="C1140" i="1"/>
  <c r="H1140" i="1" s="1"/>
  <c r="G1139" i="1"/>
  <c r="D1139" i="1"/>
  <c r="C1139" i="1"/>
  <c r="D1138" i="1"/>
  <c r="G1138" i="1" s="1"/>
  <c r="C1138" i="1"/>
  <c r="D1137" i="1"/>
  <c r="G1137" i="1" s="1"/>
  <c r="C1137" i="1"/>
  <c r="H1137" i="1" s="1"/>
  <c r="D1136" i="1"/>
  <c r="G1136" i="1" s="1"/>
  <c r="C1136" i="1"/>
  <c r="G1135" i="1"/>
  <c r="D1135" i="1"/>
  <c r="C1135" i="1"/>
  <c r="D1134" i="1"/>
  <c r="G1134" i="1" s="1"/>
  <c r="C1134" i="1"/>
  <c r="D1133" i="1"/>
  <c r="G1133" i="1" s="1"/>
  <c r="C1133" i="1"/>
  <c r="H1133" i="1" s="1"/>
  <c r="G1132" i="1"/>
  <c r="D1132" i="1"/>
  <c r="C1132" i="1"/>
  <c r="H1132" i="1" s="1"/>
  <c r="G1131" i="1"/>
  <c r="D1131" i="1"/>
  <c r="C1131" i="1"/>
  <c r="D1130" i="1"/>
  <c r="G1130" i="1" s="1"/>
  <c r="C1130" i="1"/>
  <c r="D1129" i="1"/>
  <c r="G1129" i="1" s="1"/>
  <c r="C1129" i="1"/>
  <c r="H1129" i="1" s="1"/>
  <c r="G1128" i="1"/>
  <c r="D1128" i="1"/>
  <c r="C1128" i="1"/>
  <c r="H1128" i="1" s="1"/>
  <c r="G1127" i="1"/>
  <c r="D1127" i="1"/>
  <c r="C1127" i="1"/>
  <c r="D1126" i="1"/>
  <c r="G1126" i="1" s="1"/>
  <c r="C1126" i="1"/>
  <c r="D1125" i="1"/>
  <c r="C1125" i="1"/>
  <c r="H1125" i="1" s="1"/>
  <c r="C1124" i="1"/>
  <c r="G1123" i="1"/>
  <c r="D1123" i="1"/>
  <c r="C1123" i="1"/>
  <c r="D1122" i="1"/>
  <c r="G1122" i="1" s="1"/>
  <c r="C1122" i="1"/>
  <c r="D1121" i="1"/>
  <c r="C1121" i="1"/>
  <c r="H1121" i="1" s="1"/>
  <c r="D1120" i="1"/>
  <c r="C1120" i="1"/>
  <c r="H1120" i="1" s="1"/>
  <c r="G1119" i="1"/>
  <c r="D1119" i="1"/>
  <c r="C1119" i="1"/>
  <c r="D1118" i="1"/>
  <c r="G1118" i="1" s="1"/>
  <c r="C1118" i="1"/>
  <c r="D1117" i="1"/>
  <c r="C1117" i="1"/>
  <c r="D1116" i="1"/>
  <c r="C1116" i="1"/>
  <c r="H1116" i="1" s="1"/>
  <c r="G1115" i="1"/>
  <c r="D1115" i="1"/>
  <c r="C1115" i="1"/>
  <c r="D1114" i="1"/>
  <c r="G1114" i="1" s="1"/>
  <c r="C1114" i="1"/>
  <c r="D1113" i="1"/>
  <c r="C1113" i="1"/>
  <c r="D1112" i="1"/>
  <c r="C1112" i="1"/>
  <c r="H1112" i="1" s="1"/>
  <c r="G1111" i="1"/>
  <c r="D1111" i="1"/>
  <c r="C1111" i="1"/>
  <c r="D1110" i="1"/>
  <c r="G1110" i="1" s="1"/>
  <c r="C1110" i="1"/>
  <c r="D1109" i="1"/>
  <c r="C1109" i="1"/>
  <c r="D1108" i="1"/>
  <c r="C1108" i="1"/>
  <c r="H1108" i="1" s="1"/>
  <c r="G1107" i="1"/>
  <c r="D1107" i="1"/>
  <c r="C1107" i="1"/>
  <c r="D1106" i="1"/>
  <c r="G1106" i="1" s="1"/>
  <c r="C1106" i="1"/>
  <c r="D1105" i="1"/>
  <c r="C1105" i="1"/>
  <c r="D1104" i="1"/>
  <c r="C1104" i="1"/>
  <c r="H1104" i="1" s="1"/>
  <c r="G1103" i="1"/>
  <c r="D1103" i="1"/>
  <c r="C1103" i="1"/>
  <c r="D1102" i="1"/>
  <c r="G1102" i="1" s="1"/>
  <c r="C1102" i="1"/>
  <c r="D1101" i="1"/>
  <c r="C1101" i="1"/>
  <c r="D1100" i="1"/>
  <c r="C1100" i="1"/>
  <c r="H1100" i="1" s="1"/>
  <c r="G1099" i="1"/>
  <c r="D1099" i="1"/>
  <c r="C1099" i="1"/>
  <c r="D1098" i="1"/>
  <c r="G1098" i="1" s="1"/>
  <c r="C1098" i="1"/>
  <c r="D1097" i="1"/>
  <c r="C1097" i="1"/>
  <c r="D1096" i="1"/>
  <c r="G1095" i="1"/>
  <c r="D1095" i="1"/>
  <c r="C1095" i="1"/>
  <c r="D1094" i="1"/>
  <c r="G1094" i="1" s="1"/>
  <c r="C1094" i="1"/>
  <c r="D1093" i="1"/>
  <c r="C1093" i="1"/>
  <c r="D1092" i="1"/>
  <c r="C1092" i="1"/>
  <c r="H1092" i="1" s="1"/>
  <c r="G1091" i="1"/>
  <c r="D1091" i="1"/>
  <c r="C1091" i="1"/>
  <c r="D1090" i="1"/>
  <c r="G1090" i="1" s="1"/>
  <c r="C1090" i="1"/>
  <c r="D1089" i="1"/>
  <c r="C1089" i="1"/>
  <c r="D1088" i="1"/>
  <c r="C1088" i="1"/>
  <c r="H1088" i="1" s="1"/>
  <c r="G1087" i="1"/>
  <c r="D1087" i="1"/>
  <c r="C1087" i="1"/>
  <c r="D1086" i="1"/>
  <c r="G1086" i="1" s="1"/>
  <c r="C1086" i="1"/>
  <c r="D1085" i="1"/>
  <c r="C1085" i="1"/>
  <c r="D1084" i="1"/>
  <c r="C1084" i="1"/>
  <c r="H1084" i="1" s="1"/>
  <c r="G1083" i="1"/>
  <c r="D1083" i="1"/>
  <c r="C1083" i="1"/>
  <c r="D1082" i="1"/>
  <c r="G1082" i="1" s="1"/>
  <c r="C1082" i="1"/>
  <c r="D1081" i="1"/>
  <c r="C1081" i="1"/>
  <c r="D1080" i="1"/>
  <c r="C1080" i="1"/>
  <c r="G1079" i="1"/>
  <c r="D1079" i="1"/>
  <c r="C1079" i="1"/>
  <c r="G1078" i="1"/>
  <c r="D1078" i="1"/>
  <c r="C1078" i="1"/>
  <c r="D1077" i="1"/>
  <c r="C1077" i="1"/>
  <c r="D1076" i="1"/>
  <c r="C1076" i="1"/>
  <c r="G1075" i="1"/>
  <c r="D1075" i="1"/>
  <c r="C1075" i="1"/>
  <c r="D1074" i="1"/>
  <c r="G1074" i="1" s="1"/>
  <c r="C1074" i="1"/>
  <c r="D1073" i="1"/>
  <c r="C1073" i="1"/>
  <c r="D1072" i="1"/>
  <c r="C1072" i="1"/>
  <c r="G1071" i="1"/>
  <c r="D1071" i="1"/>
  <c r="C1071" i="1"/>
  <c r="G1070" i="1"/>
  <c r="D1070" i="1"/>
  <c r="C1070" i="1"/>
  <c r="D1069" i="1"/>
  <c r="C1069" i="1"/>
  <c r="D1068" i="1"/>
  <c r="C1068" i="1"/>
  <c r="G1067" i="1"/>
  <c r="D1067" i="1"/>
  <c r="C1067" i="1"/>
  <c r="D1066" i="1"/>
  <c r="G1066" i="1" s="1"/>
  <c r="C1066" i="1"/>
  <c r="D1065" i="1"/>
  <c r="C1065" i="1"/>
  <c r="D1064" i="1"/>
  <c r="C1064" i="1"/>
  <c r="G1063" i="1"/>
  <c r="D1063" i="1"/>
  <c r="C1063" i="1"/>
  <c r="G1062" i="1"/>
  <c r="D1062" i="1"/>
  <c r="C1062" i="1"/>
  <c r="D1061" i="1"/>
  <c r="C1061" i="1"/>
  <c r="D1060" i="1"/>
  <c r="C1060" i="1"/>
  <c r="G1059" i="1"/>
  <c r="D1059" i="1"/>
  <c r="C1059" i="1"/>
  <c r="D1058" i="1"/>
  <c r="G1058" i="1" s="1"/>
  <c r="C1058" i="1"/>
  <c r="D1057" i="1"/>
  <c r="C1057" i="1"/>
  <c r="C1056" i="1"/>
  <c r="G1055" i="1"/>
  <c r="D1055" i="1"/>
  <c r="C1055" i="1"/>
  <c r="G1054" i="1"/>
  <c r="D1054" i="1"/>
  <c r="C1054" i="1"/>
  <c r="D1053" i="1"/>
  <c r="C1053" i="1"/>
  <c r="D1052" i="1"/>
  <c r="C1052" i="1"/>
  <c r="G1051" i="1"/>
  <c r="D1051" i="1"/>
  <c r="C1051" i="1"/>
  <c r="D1050" i="1"/>
  <c r="G1050" i="1" s="1"/>
  <c r="C1050" i="1"/>
  <c r="D1049" i="1"/>
  <c r="C1049" i="1"/>
  <c r="D1048" i="1"/>
  <c r="C1048" i="1"/>
  <c r="D1045" i="1"/>
  <c r="C1045" i="1"/>
  <c r="D1044" i="1"/>
  <c r="C1044" i="1"/>
  <c r="G1043" i="1"/>
  <c r="D1043" i="1"/>
  <c r="C1043" i="1"/>
  <c r="G1042" i="1"/>
  <c r="D1042" i="1"/>
  <c r="C1042" i="1"/>
  <c r="D1041" i="1"/>
  <c r="C1041" i="1"/>
  <c r="D1040" i="1"/>
  <c r="C1040" i="1"/>
  <c r="G1039" i="1"/>
  <c r="D1039" i="1"/>
  <c r="C1039" i="1"/>
  <c r="D1038" i="1"/>
  <c r="G1038" i="1" s="1"/>
  <c r="C1038" i="1"/>
  <c r="D1037" i="1"/>
  <c r="C1037" i="1"/>
  <c r="D1036" i="1"/>
  <c r="C1036" i="1"/>
  <c r="D1035" i="1"/>
  <c r="G1035" i="1" s="1"/>
  <c r="C1035" i="1"/>
  <c r="D1034" i="1"/>
  <c r="G1034" i="1" s="1"/>
  <c r="C1034" i="1"/>
  <c r="D1033" i="1"/>
  <c r="C1033" i="1"/>
  <c r="D1032" i="1"/>
  <c r="C1032" i="1"/>
  <c r="G1031" i="1"/>
  <c r="D1031" i="1"/>
  <c r="C1031" i="1"/>
  <c r="D1030" i="1"/>
  <c r="G1030" i="1" s="1"/>
  <c r="C1030" i="1"/>
  <c r="D1029" i="1"/>
  <c r="C1029" i="1"/>
  <c r="D1028" i="1"/>
  <c r="C1028" i="1"/>
  <c r="D1027" i="1"/>
  <c r="G1027" i="1" s="1"/>
  <c r="C1027" i="1"/>
  <c r="G1026" i="1"/>
  <c r="D1026" i="1"/>
  <c r="C1026" i="1"/>
  <c r="D1025" i="1"/>
  <c r="C1025" i="1"/>
  <c r="D1024" i="1"/>
  <c r="C1024" i="1"/>
  <c r="D1023" i="1"/>
  <c r="G1023" i="1" s="1"/>
  <c r="C1023" i="1"/>
  <c r="D1022" i="1"/>
  <c r="G1022" i="1" s="1"/>
  <c r="C1022" i="1"/>
  <c r="D1021" i="1"/>
  <c r="C1021" i="1"/>
  <c r="D1020" i="1"/>
  <c r="C1020" i="1"/>
  <c r="G1019" i="1"/>
  <c r="D1019" i="1"/>
  <c r="C1019" i="1"/>
  <c r="D1018" i="1"/>
  <c r="G1018" i="1" s="1"/>
  <c r="C1018" i="1"/>
  <c r="D1017" i="1"/>
  <c r="C1017" i="1"/>
  <c r="D1016" i="1"/>
  <c r="C1016" i="1"/>
  <c r="G1015" i="1"/>
  <c r="D1015" i="1"/>
  <c r="C1015" i="1"/>
  <c r="D1014" i="1"/>
  <c r="G1014" i="1" s="1"/>
  <c r="C1014" i="1"/>
  <c r="D1013" i="1"/>
  <c r="C1013" i="1"/>
  <c r="D1012" i="1"/>
  <c r="C1012" i="1"/>
  <c r="G1011" i="1"/>
  <c r="D1011" i="1"/>
  <c r="C1011" i="1"/>
  <c r="G1010" i="1"/>
  <c r="D1010" i="1"/>
  <c r="C1010" i="1"/>
  <c r="D1009" i="1"/>
  <c r="C1009" i="1"/>
  <c r="D1008" i="1"/>
  <c r="C1008" i="1"/>
  <c r="G1007" i="1"/>
  <c r="D1007" i="1"/>
  <c r="C1007" i="1"/>
  <c r="D1006" i="1"/>
  <c r="G1006" i="1" s="1"/>
  <c r="C1006" i="1"/>
  <c r="D1005" i="1"/>
  <c r="C1005" i="1"/>
  <c r="D1004" i="1"/>
  <c r="C1004" i="1"/>
  <c r="G1003" i="1"/>
  <c r="D1003" i="1"/>
  <c r="C1003" i="1"/>
  <c r="D1002" i="1"/>
  <c r="G1002" i="1" s="1"/>
  <c r="C1002" i="1"/>
  <c r="D1001" i="1"/>
  <c r="C1001" i="1"/>
  <c r="D1000" i="1"/>
  <c r="C1000" i="1"/>
  <c r="G999" i="1"/>
  <c r="D999" i="1"/>
  <c r="C999" i="1"/>
  <c r="D998" i="1"/>
  <c r="G998" i="1" s="1"/>
  <c r="C998" i="1"/>
  <c r="D997" i="1"/>
  <c r="C997" i="1"/>
  <c r="D996" i="1"/>
  <c r="C996" i="1"/>
  <c r="G995" i="1"/>
  <c r="D995" i="1"/>
  <c r="C995" i="1"/>
  <c r="G994" i="1"/>
  <c r="D994" i="1"/>
  <c r="C994" i="1"/>
  <c r="D993" i="1"/>
  <c r="C993" i="1"/>
  <c r="D992" i="1"/>
  <c r="C992" i="1"/>
  <c r="C991" i="1"/>
  <c r="C990" i="1"/>
  <c r="D989" i="1"/>
  <c r="C989" i="1"/>
  <c r="D988" i="1"/>
  <c r="G988" i="1" s="1"/>
  <c r="C988" i="1"/>
  <c r="D987" i="1"/>
  <c r="G987" i="1" s="1"/>
  <c r="C987" i="1"/>
  <c r="D986" i="1"/>
  <c r="G986" i="1" s="1"/>
  <c r="C986" i="1"/>
  <c r="G983" i="1"/>
  <c r="D983" i="1"/>
  <c r="C983" i="1"/>
  <c r="D982" i="1"/>
  <c r="G982" i="1" s="1"/>
  <c r="C982" i="1"/>
  <c r="D981" i="1"/>
  <c r="C981" i="1"/>
  <c r="G980" i="1"/>
  <c r="D980" i="1"/>
  <c r="C980" i="1"/>
  <c r="H980" i="1" s="1"/>
  <c r="D979" i="1"/>
  <c r="G979" i="1" s="1"/>
  <c r="C979" i="1"/>
  <c r="D978" i="1"/>
  <c r="C978" i="1"/>
  <c r="H978" i="1" s="1"/>
  <c r="D977" i="1"/>
  <c r="C977" i="1"/>
  <c r="G976" i="1"/>
  <c r="D976" i="1"/>
  <c r="C976" i="1"/>
  <c r="H976" i="1" s="1"/>
  <c r="D975" i="1"/>
  <c r="G975" i="1" s="1"/>
  <c r="C975" i="1"/>
  <c r="D974" i="1"/>
  <c r="C974" i="1"/>
  <c r="H974" i="1" s="1"/>
  <c r="D973" i="1"/>
  <c r="C973" i="1"/>
  <c r="D972" i="1"/>
  <c r="C972" i="1"/>
  <c r="H972" i="1" s="1"/>
  <c r="G971" i="1"/>
  <c r="D971" i="1"/>
  <c r="C971" i="1"/>
  <c r="G970" i="1"/>
  <c r="D970" i="1"/>
  <c r="C970" i="1"/>
  <c r="D969" i="1"/>
  <c r="C969" i="1"/>
  <c r="D968" i="1"/>
  <c r="C968" i="1"/>
  <c r="H968" i="1" s="1"/>
  <c r="G967" i="1"/>
  <c r="D967" i="1"/>
  <c r="C967" i="1"/>
  <c r="D966" i="1"/>
  <c r="G966" i="1" s="1"/>
  <c r="C966" i="1"/>
  <c r="D965" i="1"/>
  <c r="C965" i="1"/>
  <c r="G964" i="1"/>
  <c r="D964" i="1"/>
  <c r="C964" i="1"/>
  <c r="H964" i="1" s="1"/>
  <c r="D963" i="1"/>
  <c r="G963" i="1" s="1"/>
  <c r="C963" i="1"/>
  <c r="D962" i="1"/>
  <c r="C962" i="1"/>
  <c r="H962" i="1" s="1"/>
  <c r="D961" i="1"/>
  <c r="C961" i="1"/>
  <c r="H961" i="1" s="1"/>
  <c r="G960" i="1"/>
  <c r="D960" i="1"/>
  <c r="C960" i="1"/>
  <c r="D959" i="1"/>
  <c r="G959" i="1" s="1"/>
  <c r="C959" i="1"/>
  <c r="D958" i="1"/>
  <c r="C958" i="1"/>
  <c r="H958" i="1" s="1"/>
  <c r="D957" i="1"/>
  <c r="C957" i="1"/>
  <c r="H957" i="1" s="1"/>
  <c r="G956" i="1"/>
  <c r="D956" i="1"/>
  <c r="C956" i="1"/>
  <c r="D955" i="1"/>
  <c r="G955" i="1" s="1"/>
  <c r="C955" i="1"/>
  <c r="D954" i="1"/>
  <c r="C954" i="1"/>
  <c r="H954" i="1" s="1"/>
  <c r="D953" i="1"/>
  <c r="C953" i="1"/>
  <c r="H953" i="1" s="1"/>
  <c r="G952" i="1"/>
  <c r="D952" i="1"/>
  <c r="C952" i="1"/>
  <c r="D951" i="1"/>
  <c r="G951" i="1" s="1"/>
  <c r="C951" i="1"/>
  <c r="D950" i="1"/>
  <c r="C950" i="1"/>
  <c r="H950" i="1" s="1"/>
  <c r="D949" i="1"/>
  <c r="C949" i="1"/>
  <c r="H949" i="1" s="1"/>
  <c r="G948" i="1"/>
  <c r="D948" i="1"/>
  <c r="C948" i="1"/>
  <c r="D947" i="1"/>
  <c r="G947" i="1" s="1"/>
  <c r="C947" i="1"/>
  <c r="D946" i="1"/>
  <c r="C946" i="1"/>
  <c r="H946" i="1" s="1"/>
  <c r="D945" i="1"/>
  <c r="C945" i="1"/>
  <c r="H945" i="1" s="1"/>
  <c r="G944" i="1"/>
  <c r="D944" i="1"/>
  <c r="C944" i="1"/>
  <c r="D943" i="1"/>
  <c r="G943" i="1" s="1"/>
  <c r="C943" i="1"/>
  <c r="D942" i="1"/>
  <c r="C942" i="1"/>
  <c r="H942" i="1" s="1"/>
  <c r="D941" i="1"/>
  <c r="C941" i="1"/>
  <c r="H941" i="1" s="1"/>
  <c r="G940" i="1"/>
  <c r="D940" i="1"/>
  <c r="C940" i="1"/>
  <c r="D939" i="1"/>
  <c r="G939" i="1" s="1"/>
  <c r="C939" i="1"/>
  <c r="D938" i="1"/>
  <c r="C938" i="1"/>
  <c r="H938" i="1" s="1"/>
  <c r="D937" i="1"/>
  <c r="C937" i="1"/>
  <c r="H937" i="1" s="1"/>
  <c r="G936" i="1"/>
  <c r="D936" i="1"/>
  <c r="C936" i="1"/>
  <c r="D935" i="1"/>
  <c r="G935" i="1" s="1"/>
  <c r="C935" i="1"/>
  <c r="D934" i="1"/>
  <c r="C934" i="1"/>
  <c r="H934" i="1" s="1"/>
  <c r="D933" i="1"/>
  <c r="C933" i="1"/>
  <c r="H933" i="1" s="1"/>
  <c r="G932" i="1"/>
  <c r="D932" i="1"/>
  <c r="C932" i="1"/>
  <c r="D931" i="1"/>
  <c r="G931" i="1" s="1"/>
  <c r="C931" i="1"/>
  <c r="D930" i="1"/>
  <c r="C930" i="1"/>
  <c r="H930" i="1" s="1"/>
  <c r="D929" i="1"/>
  <c r="C929" i="1"/>
  <c r="H929" i="1" s="1"/>
  <c r="G928" i="1"/>
  <c r="D928" i="1"/>
  <c r="C928" i="1"/>
  <c r="D927" i="1"/>
  <c r="G927" i="1" s="1"/>
  <c r="C927" i="1"/>
  <c r="D926" i="1"/>
  <c r="C926" i="1"/>
  <c r="H926" i="1" s="1"/>
  <c r="D925" i="1"/>
  <c r="C925" i="1"/>
  <c r="H925" i="1" s="1"/>
  <c r="G924" i="1"/>
  <c r="D924" i="1"/>
  <c r="C924" i="1"/>
  <c r="D923" i="1"/>
  <c r="G923" i="1" s="1"/>
  <c r="C923" i="1"/>
  <c r="D922" i="1"/>
  <c r="C922" i="1"/>
  <c r="H922" i="1" s="1"/>
  <c r="D921" i="1"/>
  <c r="C921" i="1"/>
  <c r="H921" i="1" s="1"/>
  <c r="G920" i="1"/>
  <c r="D920" i="1"/>
  <c r="C920" i="1"/>
  <c r="D919" i="1"/>
  <c r="G919" i="1" s="1"/>
  <c r="C919" i="1"/>
  <c r="D918" i="1"/>
  <c r="C918" i="1"/>
  <c r="H918" i="1" s="1"/>
  <c r="D917" i="1"/>
  <c r="C917" i="1"/>
  <c r="H917" i="1" s="1"/>
  <c r="G916" i="1"/>
  <c r="D916" i="1"/>
  <c r="C916" i="1"/>
  <c r="D915" i="1"/>
  <c r="G915" i="1" s="1"/>
  <c r="C915" i="1"/>
  <c r="D914" i="1"/>
  <c r="C914" i="1"/>
  <c r="H914" i="1" s="1"/>
  <c r="D913" i="1"/>
  <c r="C913" i="1"/>
  <c r="H913" i="1" s="1"/>
  <c r="G912" i="1"/>
  <c r="D912" i="1"/>
  <c r="C912" i="1"/>
  <c r="D911" i="1"/>
  <c r="G911" i="1" s="1"/>
  <c r="C911" i="1"/>
  <c r="D910" i="1"/>
  <c r="C910" i="1"/>
  <c r="H910" i="1" s="1"/>
  <c r="D909" i="1"/>
  <c r="C909" i="1"/>
  <c r="H909" i="1" s="1"/>
  <c r="G908" i="1"/>
  <c r="D908" i="1"/>
  <c r="C908" i="1"/>
  <c r="D907" i="1"/>
  <c r="G907" i="1" s="1"/>
  <c r="C907" i="1"/>
  <c r="D906" i="1"/>
  <c r="C906" i="1"/>
  <c r="H906" i="1" s="1"/>
  <c r="D905" i="1"/>
  <c r="C905" i="1"/>
  <c r="H905" i="1" s="1"/>
  <c r="G904" i="1"/>
  <c r="D904" i="1"/>
  <c r="C904" i="1"/>
  <c r="D903" i="1"/>
  <c r="G903" i="1" s="1"/>
  <c r="C903" i="1"/>
  <c r="D902" i="1"/>
  <c r="C902" i="1"/>
  <c r="H902" i="1" s="1"/>
  <c r="D901" i="1"/>
  <c r="C901" i="1"/>
  <c r="H901" i="1" s="1"/>
  <c r="G900" i="1"/>
  <c r="D900" i="1"/>
  <c r="C900" i="1"/>
  <c r="D899" i="1"/>
  <c r="G899" i="1" s="1"/>
  <c r="C899" i="1"/>
  <c r="D898" i="1"/>
  <c r="C898" i="1"/>
  <c r="H898" i="1" s="1"/>
  <c r="D897" i="1"/>
  <c r="C897" i="1"/>
  <c r="H897" i="1" s="1"/>
  <c r="G896" i="1"/>
  <c r="D896" i="1"/>
  <c r="C896" i="1"/>
  <c r="D895" i="1"/>
  <c r="G895" i="1" s="1"/>
  <c r="C895" i="1"/>
  <c r="D894" i="1"/>
  <c r="C894" i="1"/>
  <c r="H894" i="1" s="1"/>
  <c r="D893" i="1"/>
  <c r="C893" i="1"/>
  <c r="H893" i="1" s="1"/>
  <c r="G892" i="1"/>
  <c r="D892" i="1"/>
  <c r="C892" i="1"/>
  <c r="D891" i="1"/>
  <c r="G891" i="1" s="1"/>
  <c r="C891" i="1"/>
  <c r="D890" i="1"/>
  <c r="C890" i="1"/>
  <c r="H890" i="1" s="1"/>
  <c r="D889" i="1"/>
  <c r="C889" i="1"/>
  <c r="H889" i="1" s="1"/>
  <c r="G888" i="1"/>
  <c r="D888" i="1"/>
  <c r="C888" i="1"/>
  <c r="D887" i="1"/>
  <c r="G887" i="1" s="1"/>
  <c r="C887" i="1"/>
  <c r="D886" i="1"/>
  <c r="C886" i="1"/>
  <c r="H886" i="1" s="1"/>
  <c r="D885" i="1"/>
  <c r="C885" i="1"/>
  <c r="H885" i="1" s="1"/>
  <c r="G884" i="1"/>
  <c r="D884" i="1"/>
  <c r="C884" i="1"/>
  <c r="D883" i="1"/>
  <c r="G883" i="1" s="1"/>
  <c r="C883" i="1"/>
  <c r="D882" i="1"/>
  <c r="C882" i="1"/>
  <c r="H882" i="1" s="1"/>
  <c r="D881" i="1"/>
  <c r="C881" i="1"/>
  <c r="H881" i="1" s="1"/>
  <c r="G880" i="1"/>
  <c r="D880" i="1"/>
  <c r="C880" i="1"/>
  <c r="D879" i="1"/>
  <c r="G879" i="1" s="1"/>
  <c r="C879" i="1"/>
  <c r="D878" i="1"/>
  <c r="C878" i="1"/>
  <c r="H878" i="1" s="1"/>
  <c r="D877" i="1"/>
  <c r="C877" i="1"/>
  <c r="H877" i="1" s="1"/>
  <c r="G876" i="1"/>
  <c r="D876" i="1"/>
  <c r="C876" i="1"/>
  <c r="D875" i="1"/>
  <c r="G875" i="1" s="1"/>
  <c r="C875" i="1"/>
  <c r="D874" i="1"/>
  <c r="C874" i="1"/>
  <c r="H874" i="1" s="1"/>
  <c r="D873" i="1"/>
  <c r="C873" i="1"/>
  <c r="H873" i="1" s="1"/>
  <c r="G872" i="1"/>
  <c r="D872" i="1"/>
  <c r="C872" i="1"/>
  <c r="D871" i="1"/>
  <c r="G871" i="1" s="1"/>
  <c r="C871" i="1"/>
  <c r="D870" i="1"/>
  <c r="C870" i="1"/>
  <c r="H870" i="1" s="1"/>
  <c r="D869" i="1"/>
  <c r="C869" i="1"/>
  <c r="H869" i="1" s="1"/>
  <c r="G868" i="1"/>
  <c r="D868" i="1"/>
  <c r="C868" i="1"/>
  <c r="D867" i="1"/>
  <c r="G867" i="1" s="1"/>
  <c r="C867" i="1"/>
  <c r="D866" i="1"/>
  <c r="C866" i="1"/>
  <c r="H866" i="1" s="1"/>
  <c r="D865" i="1"/>
  <c r="C865" i="1"/>
  <c r="H865" i="1" s="1"/>
  <c r="G864" i="1"/>
  <c r="D864" i="1"/>
  <c r="C864" i="1"/>
  <c r="D863" i="1"/>
  <c r="G863" i="1" s="1"/>
  <c r="C863" i="1"/>
  <c r="D862" i="1"/>
  <c r="C862" i="1"/>
  <c r="H862" i="1" s="1"/>
  <c r="D861" i="1"/>
  <c r="C861" i="1"/>
  <c r="H861" i="1" s="1"/>
  <c r="G860" i="1"/>
  <c r="D860" i="1"/>
  <c r="C860" i="1"/>
  <c r="D859" i="1"/>
  <c r="G859" i="1" s="1"/>
  <c r="C859" i="1"/>
  <c r="D858" i="1"/>
  <c r="C858" i="1"/>
  <c r="H858" i="1" s="1"/>
  <c r="D857" i="1"/>
  <c r="C857" i="1"/>
  <c r="H857" i="1" s="1"/>
  <c r="G856" i="1"/>
  <c r="D856" i="1"/>
  <c r="C856" i="1"/>
  <c r="D855" i="1"/>
  <c r="G855" i="1" s="1"/>
  <c r="C855" i="1"/>
  <c r="D854" i="1"/>
  <c r="C854" i="1"/>
  <c r="H854" i="1" s="1"/>
  <c r="D853" i="1"/>
  <c r="C853" i="1"/>
  <c r="H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D822" i="1"/>
  <c r="H822" i="1" s="1"/>
  <c r="C822" i="1"/>
  <c r="H821" i="1"/>
  <c r="D821" i="1"/>
  <c r="C821" i="1"/>
  <c r="G821" i="1" s="1"/>
  <c r="H820" i="1"/>
  <c r="D820" i="1"/>
  <c r="C820" i="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G718" i="1" s="1"/>
  <c r="H717" i="1"/>
  <c r="D717" i="1"/>
  <c r="C717" i="1"/>
  <c r="G717" i="1" s="1"/>
  <c r="H716" i="1"/>
  <c r="D716" i="1"/>
  <c r="C716" i="1"/>
  <c r="G716" i="1" s="1"/>
  <c r="H715" i="1"/>
  <c r="D715" i="1"/>
  <c r="C715" i="1"/>
  <c r="G715" i="1" s="1"/>
  <c r="H714" i="1"/>
  <c r="D714" i="1"/>
  <c r="C714" i="1"/>
  <c r="G714" i="1" s="1"/>
  <c r="D713" i="1"/>
  <c r="H713" i="1" s="1"/>
  <c r="C713" i="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D670" i="1"/>
  <c r="H670" i="1" s="1"/>
  <c r="C670" i="1"/>
  <c r="D669" i="1"/>
  <c r="H669" i="1" s="1"/>
  <c r="C669" i="1"/>
  <c r="D668" i="1"/>
  <c r="H668" i="1" s="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G649" i="1" s="1"/>
  <c r="H648" i="1"/>
  <c r="D648" i="1"/>
  <c r="C648" i="1"/>
  <c r="G648" i="1" s="1"/>
  <c r="D647" i="1"/>
  <c r="H647" i="1" s="1"/>
  <c r="C647" i="1"/>
  <c r="H646" i="1"/>
  <c r="D646" i="1"/>
  <c r="C646" i="1"/>
  <c r="G646" i="1" s="1"/>
  <c r="C645" i="1"/>
  <c r="D644" i="1"/>
  <c r="H644" i="1" s="1"/>
  <c r="C644" i="1"/>
  <c r="G644" i="1" s="1"/>
  <c r="D643" i="1"/>
  <c r="H643" i="1" s="1"/>
  <c r="C643" i="1"/>
  <c r="H642" i="1"/>
  <c r="D642" i="1"/>
  <c r="C642" i="1"/>
  <c r="D641" i="1"/>
  <c r="H641" i="1" s="1"/>
  <c r="C641" i="1"/>
  <c r="G641" i="1" s="1"/>
  <c r="C637" i="1"/>
  <c r="D632" i="1"/>
  <c r="H632" i="1" s="1"/>
  <c r="C632" i="1"/>
  <c r="H631" i="1"/>
  <c r="D631" i="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D606" i="1"/>
  <c r="C606" i="1"/>
  <c r="G606" i="1" s="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H413" i="1"/>
  <c r="G413" i="1"/>
  <c r="D413" i="1"/>
  <c r="C413" i="1"/>
  <c r="C412" i="1"/>
  <c r="C411" i="1"/>
  <c r="G406" i="1"/>
  <c r="D406" i="1"/>
  <c r="H406" i="1" s="1"/>
  <c r="C406" i="1"/>
  <c r="D405" i="1"/>
  <c r="H405" i="1" s="1"/>
  <c r="C405" i="1"/>
  <c r="D404" i="1"/>
  <c r="H404" i="1" s="1"/>
  <c r="C404" i="1"/>
  <c r="G401" i="1"/>
  <c r="D401" i="1"/>
  <c r="C401" i="1"/>
  <c r="D400" i="1"/>
  <c r="G400" i="1" s="1"/>
  <c r="C400" i="1"/>
  <c r="D399" i="1"/>
  <c r="G399" i="1" s="1"/>
  <c r="C399" i="1"/>
  <c r="H399" i="1" s="1"/>
  <c r="D398" i="1"/>
  <c r="G398" i="1" s="1"/>
  <c r="C398" i="1"/>
  <c r="D397" i="1"/>
  <c r="G397" i="1" s="1"/>
  <c r="C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G379" i="1" s="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G370" i="1"/>
  <c r="D370" i="1"/>
  <c r="C370" i="1"/>
  <c r="H370" i="1" s="1"/>
  <c r="D369" i="1"/>
  <c r="G369" i="1" s="1"/>
  <c r="C369" i="1"/>
  <c r="G368" i="1"/>
  <c r="D368" i="1"/>
  <c r="C368" i="1"/>
  <c r="H368" i="1" s="1"/>
  <c r="G367" i="1"/>
  <c r="D367" i="1"/>
  <c r="C367" i="1"/>
  <c r="H367" i="1" s="1"/>
  <c r="G366" i="1"/>
  <c r="D366" i="1"/>
  <c r="C366" i="1"/>
  <c r="H366" i="1" s="1"/>
  <c r="G365" i="1"/>
  <c r="D365" i="1"/>
  <c r="C365" i="1"/>
  <c r="D364" i="1"/>
  <c r="G364" i="1" s="1"/>
  <c r="C364" i="1"/>
  <c r="G363" i="1"/>
  <c r="D363" i="1"/>
  <c r="C363" i="1"/>
  <c r="H363" i="1" s="1"/>
  <c r="G362" i="1"/>
  <c r="D362" i="1"/>
  <c r="C362" i="1"/>
  <c r="H362" i="1" s="1"/>
  <c r="G361" i="1"/>
  <c r="D361" i="1"/>
  <c r="C361" i="1"/>
  <c r="H361" i="1" s="1"/>
  <c r="G360" i="1"/>
  <c r="D360" i="1"/>
  <c r="C360" i="1"/>
  <c r="H360" i="1" s="1"/>
  <c r="G359" i="1"/>
  <c r="D359" i="1"/>
  <c r="C359" i="1"/>
  <c r="H359" i="1" s="1"/>
  <c r="C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D293" i="1"/>
  <c r="D292" i="1"/>
  <c r="G292" i="1" s="1"/>
  <c r="C292" i="1"/>
  <c r="G291" i="1"/>
  <c r="D291" i="1"/>
  <c r="C291" i="1"/>
  <c r="G290" i="1"/>
  <c r="D290" i="1"/>
  <c r="C290" i="1"/>
  <c r="G289" i="1"/>
  <c r="D289" i="1"/>
  <c r="C289" i="1"/>
  <c r="G288" i="1"/>
  <c r="D288" i="1"/>
  <c r="C288" i="1"/>
  <c r="H288" i="1" s="1"/>
  <c r="D284" i="1"/>
  <c r="C284" i="1"/>
  <c r="D283" i="1"/>
  <c r="C283" i="1"/>
  <c r="D282" i="1"/>
  <c r="C282" i="1"/>
  <c r="D281" i="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D188" i="1"/>
  <c r="C188" i="1"/>
  <c r="D187" i="1"/>
  <c r="C187" i="1"/>
  <c r="D186" i="1"/>
  <c r="C186" i="1"/>
  <c r="H186" i="1" s="1"/>
  <c r="D185" i="1"/>
  <c r="C185" i="1"/>
  <c r="H185" i="1" s="1"/>
  <c r="D184" i="1"/>
  <c r="C184" i="1"/>
  <c r="D183" i="1"/>
  <c r="C183" i="1"/>
  <c r="H183" i="1" s="1"/>
  <c r="D182" i="1"/>
  <c r="C182" i="1"/>
  <c r="D181" i="1"/>
  <c r="C181" i="1"/>
  <c r="H181" i="1" s="1"/>
  <c r="D180" i="1"/>
  <c r="C180" i="1"/>
  <c r="H180" i="1" s="1"/>
  <c r="D179" i="1"/>
  <c r="C179" i="1"/>
  <c r="D178" i="1"/>
  <c r="C178" i="1"/>
  <c r="H178" i="1" s="1"/>
  <c r="D177" i="1"/>
  <c r="C177" i="1"/>
  <c r="D176" i="1"/>
  <c r="C176" i="1"/>
  <c r="H176" i="1" s="1"/>
  <c r="D175" i="1"/>
  <c r="C175" i="1"/>
  <c r="H175" i="1" s="1"/>
  <c r="D174" i="1"/>
  <c r="C174" i="1"/>
  <c r="H174" i="1" s="1"/>
  <c r="D173" i="1"/>
  <c r="C173" i="1"/>
  <c r="D172" i="1"/>
  <c r="C172" i="1"/>
  <c r="H172" i="1" s="1"/>
  <c r="D171" i="1"/>
  <c r="C171" i="1"/>
  <c r="H171" i="1" s="1"/>
  <c r="D170" i="1"/>
  <c r="C170" i="1"/>
  <c r="D169" i="1"/>
  <c r="C169" i="1"/>
  <c r="H169" i="1" s="1"/>
  <c r="D168" i="1"/>
  <c r="C168" i="1"/>
  <c r="H168" i="1" s="1"/>
  <c r="D167" i="1"/>
  <c r="C167" i="1"/>
  <c r="D166" i="1"/>
  <c r="C166" i="1"/>
  <c r="C165" i="1"/>
  <c r="D164" i="1"/>
  <c r="C164" i="1"/>
  <c r="H164" i="1" s="1"/>
  <c r="D163" i="1"/>
  <c r="C163" i="1"/>
  <c r="H163" i="1" s="1"/>
  <c r="D162" i="1"/>
  <c r="C162" i="1"/>
  <c r="D161" i="1"/>
  <c r="C161" i="1"/>
  <c r="D160" i="1"/>
  <c r="C160" i="1"/>
  <c r="C159" i="1"/>
  <c r="D158" i="1"/>
  <c r="C158" i="1"/>
  <c r="D157" i="1"/>
  <c r="C157" i="1"/>
  <c r="D156" i="1"/>
  <c r="C156" i="1"/>
  <c r="H156" i="1" s="1"/>
  <c r="D155" i="1"/>
  <c r="C155" i="1"/>
  <c r="D154" i="1"/>
  <c r="C154" i="1"/>
  <c r="H154" i="1" s="1"/>
  <c r="D153" i="1"/>
  <c r="C153" i="1"/>
  <c r="H153" i="1" s="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D134" i="1"/>
  <c r="C134" i="1"/>
  <c r="H134" i="1" s="1"/>
  <c r="D133" i="1"/>
  <c r="C133" i="1"/>
  <c r="H133" i="1" s="1"/>
  <c r="D132" i="1"/>
  <c r="C132" i="1"/>
  <c r="D131" i="1"/>
  <c r="C131" i="1"/>
  <c r="C130" i="1"/>
  <c r="C129" i="1"/>
  <c r="D128" i="1"/>
  <c r="C128" i="1"/>
  <c r="H128" i="1" s="1"/>
  <c r="D127" i="1"/>
  <c r="C127" i="1"/>
  <c r="H127" i="1" s="1"/>
  <c r="D126" i="1"/>
  <c r="C126" i="1"/>
  <c r="H126" i="1" s="1"/>
  <c r="D125" i="1"/>
  <c r="C125" i="1"/>
  <c r="H125" i="1" s="1"/>
  <c r="D124" i="1"/>
  <c r="C124" i="1"/>
  <c r="D123" i="1"/>
  <c r="C123" i="1"/>
  <c r="H123" i="1" s="1"/>
  <c r="D122" i="1"/>
  <c r="C122" i="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D77" i="1"/>
  <c r="C77" i="1"/>
  <c r="H77" i="1" s="1"/>
  <c r="D76" i="1"/>
  <c r="C76" i="1"/>
  <c r="D75" i="1"/>
  <c r="C75" i="1"/>
  <c r="H75" i="1" s="1"/>
  <c r="D74" i="1"/>
  <c r="C74" i="1"/>
  <c r="C73" i="1"/>
  <c r="D72" i="1"/>
  <c r="C72" i="1"/>
  <c r="H72" i="1" s="1"/>
  <c r="D71" i="1"/>
  <c r="C71" i="1"/>
  <c r="D70" i="1"/>
  <c r="C70" i="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77" i="4" l="1"/>
  <c r="H1217" i="1"/>
  <c r="G1278" i="1"/>
  <c r="D1453" i="1"/>
  <c r="G1453" i="1" s="1"/>
  <c r="H1454" i="1"/>
  <c r="H1453" i="1"/>
  <c r="D1408" i="1"/>
  <c r="I27" i="3"/>
  <c r="E294" i="9"/>
  <c r="B294" i="9" s="1"/>
  <c r="G1243" i="1"/>
  <c r="G1242" i="1"/>
  <c r="E33" i="9"/>
  <c r="B33" i="9" s="1"/>
  <c r="F215" i="9"/>
  <c r="B215" i="9" s="1"/>
  <c r="G1263" i="1"/>
  <c r="G1266" i="1"/>
  <c r="G1244" i="1"/>
  <c r="G1227" i="1"/>
  <c r="H1227" i="1"/>
  <c r="F250" i="5"/>
  <c r="E237" i="5"/>
  <c r="E245" i="5"/>
  <c r="D1222" i="1" s="1"/>
  <c r="H1166" i="1"/>
  <c r="H1157" i="1"/>
  <c r="H1148" i="1"/>
  <c r="F146" i="5"/>
  <c r="E291" i="9"/>
  <c r="B291" i="9" s="1"/>
  <c r="H1124" i="1"/>
  <c r="H1136" i="1"/>
  <c r="F78" i="5"/>
  <c r="E68" i="5"/>
  <c r="D991" i="1"/>
  <c r="G991" i="1" s="1"/>
  <c r="E12" i="5"/>
  <c r="D990" i="1" s="1"/>
  <c r="G990" i="1" s="1"/>
  <c r="H986" i="1"/>
  <c r="H988" i="1"/>
  <c r="G1576" i="1"/>
  <c r="H1576" i="1"/>
  <c r="G1536" i="1"/>
  <c r="G1535" i="1"/>
  <c r="G1520" i="1"/>
  <c r="G1509" i="1"/>
  <c r="C1501" i="1"/>
  <c r="G1489" i="1"/>
  <c r="G1485" i="1"/>
  <c r="G1481" i="1"/>
  <c r="H1484" i="1"/>
  <c r="E286" i="9"/>
  <c r="B286" i="9" s="1"/>
  <c r="E301" i="9"/>
  <c r="B301" i="9" s="1"/>
  <c r="G822" i="1"/>
  <c r="F226" i="9"/>
  <c r="B226" i="9" s="1"/>
  <c r="G820" i="1"/>
  <c r="G713" i="1"/>
  <c r="G670" i="1"/>
  <c r="G669" i="1"/>
  <c r="E275" i="9"/>
  <c r="B275" i="9" s="1"/>
  <c r="E23" i="9"/>
  <c r="B23" i="9" s="1"/>
  <c r="G647" i="1"/>
  <c r="G643" i="1"/>
  <c r="D645" i="1"/>
  <c r="H645" i="1" s="1"/>
  <c r="G642" i="1"/>
  <c r="G632" i="1"/>
  <c r="G631" i="1"/>
  <c r="H401" i="1"/>
  <c r="H400" i="1"/>
  <c r="H397" i="1"/>
  <c r="G405" i="1"/>
  <c r="G404" i="1"/>
  <c r="F402" i="4"/>
  <c r="H398" i="1"/>
  <c r="E363" i="4"/>
  <c r="D358" i="1" s="1"/>
  <c r="G358" i="1" s="1"/>
  <c r="H371" i="1"/>
  <c r="H369" i="1"/>
  <c r="H358" i="1"/>
  <c r="H365" i="1"/>
  <c r="H364" i="1"/>
  <c r="H290" i="1"/>
  <c r="G411" i="1"/>
  <c r="H411" i="1"/>
  <c r="H289" i="1"/>
  <c r="H292" i="1"/>
  <c r="H291" i="1"/>
  <c r="G412" i="1"/>
  <c r="H412" i="1"/>
  <c r="F417" i="4"/>
  <c r="E273" i="9"/>
  <c r="B273" i="9" s="1"/>
  <c r="E643" i="4"/>
  <c r="D637" i="1" s="1"/>
  <c r="H637" i="1" s="1"/>
  <c r="H282" i="1"/>
  <c r="H284" i="1"/>
  <c r="H281" i="1"/>
  <c r="H283" i="1"/>
  <c r="H262" i="1"/>
  <c r="F263" i="4"/>
  <c r="E69" i="9"/>
  <c r="B69" i="9" s="1"/>
  <c r="H192" i="1"/>
  <c r="H206" i="1"/>
  <c r="H207" i="1"/>
  <c r="F210" i="4"/>
  <c r="F196" i="4"/>
  <c r="H189" i="1"/>
  <c r="H188" i="1"/>
  <c r="H187" i="1"/>
  <c r="F222" i="9"/>
  <c r="B222" i="9" s="1"/>
  <c r="H184" i="1"/>
  <c r="E45" i="9"/>
  <c r="B45" i="9" s="1"/>
  <c r="H182" i="1"/>
  <c r="F221" i="9"/>
  <c r="B221" i="9" s="1"/>
  <c r="E44" i="9"/>
  <c r="B44" i="9" s="1"/>
  <c r="H179" i="1"/>
  <c r="E43" i="9"/>
  <c r="B43" i="9" s="1"/>
  <c r="B219" i="9"/>
  <c r="H177" i="1"/>
  <c r="H173" i="1"/>
  <c r="F177" i="4"/>
  <c r="H170" i="1"/>
  <c r="D165" i="1"/>
  <c r="H165" i="1" s="1"/>
  <c r="H167" i="1"/>
  <c r="H166" i="1"/>
  <c r="E163" i="4"/>
  <c r="D159" i="1" s="1"/>
  <c r="G159" i="1" s="1"/>
  <c r="F164" i="4"/>
  <c r="H162" i="1"/>
  <c r="H160" i="1"/>
  <c r="H159" i="1"/>
  <c r="H161" i="1"/>
  <c r="H158" i="1"/>
  <c r="H155" i="1"/>
  <c r="H157" i="1"/>
  <c r="F218" i="9"/>
  <c r="B218" i="9" s="1"/>
  <c r="H149" i="1"/>
  <c r="E152" i="4"/>
  <c r="F152" i="4" s="1"/>
  <c r="H150" i="1"/>
  <c r="H135" i="1"/>
  <c r="H132" i="1"/>
  <c r="D130" i="1"/>
  <c r="G130" i="1" s="1"/>
  <c r="E133" i="4"/>
  <c r="H131" i="1"/>
  <c r="E27" i="9"/>
  <c r="B27" i="9" s="1"/>
  <c r="E296" i="9"/>
  <c r="B296" i="9" s="1"/>
  <c r="E300" i="9"/>
  <c r="B300" i="9" s="1"/>
  <c r="E288" i="9"/>
  <c r="B288" i="9" s="1"/>
  <c r="E293" i="9"/>
  <c r="B293" i="9" s="1"/>
  <c r="H124" i="1"/>
  <c r="H120" i="1"/>
  <c r="H122" i="1"/>
  <c r="F124" i="4"/>
  <c r="H121" i="1"/>
  <c r="H108" i="1"/>
  <c r="F112" i="4"/>
  <c r="H79" i="1"/>
  <c r="H81" i="1"/>
  <c r="F83" i="4"/>
  <c r="H76" i="1"/>
  <c r="H73" i="1"/>
  <c r="H74" i="1"/>
  <c r="H71" i="1"/>
  <c r="H70" i="1"/>
  <c r="H66" i="1"/>
  <c r="H65" i="1"/>
  <c r="E50" i="4"/>
  <c r="D46" i="1" s="1"/>
  <c r="F68" i="4"/>
  <c r="H64" i="1"/>
  <c r="E298" i="9"/>
  <c r="B298" i="9" s="1"/>
  <c r="F217" i="9"/>
  <c r="B217" i="9" s="1"/>
  <c r="E287" i="9"/>
  <c r="B287" i="9" s="1"/>
  <c r="E303" i="9"/>
  <c r="B303"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H576" i="1"/>
  <c r="H580" i="1"/>
  <c r="H584" i="1"/>
  <c r="H591" i="1"/>
  <c r="H595" i="1"/>
  <c r="H599" i="1"/>
  <c r="H60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H575" i="1"/>
  <c r="H579" i="1"/>
  <c r="H583" i="1"/>
  <c r="H590" i="1"/>
  <c r="H594" i="1"/>
  <c r="H598" i="1"/>
  <c r="H602" i="1"/>
  <c r="H606"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70" i="1"/>
  <c r="G972" i="1"/>
  <c r="H977" i="1"/>
  <c r="G977" i="1"/>
  <c r="G978" i="1"/>
  <c r="H989" i="1"/>
  <c r="G989" i="1"/>
  <c r="H992" i="1"/>
  <c r="G992" i="1"/>
  <c r="H997" i="1"/>
  <c r="G997" i="1"/>
  <c r="H1000" i="1"/>
  <c r="G1000" i="1"/>
  <c r="H1005" i="1"/>
  <c r="G1005" i="1"/>
  <c r="H1008" i="1"/>
  <c r="G1008" i="1"/>
  <c r="H1013" i="1"/>
  <c r="G1013" i="1"/>
  <c r="H1016" i="1"/>
  <c r="G1016" i="1"/>
  <c r="H1021" i="1"/>
  <c r="G1021" i="1"/>
  <c r="H1024" i="1"/>
  <c r="G1024" i="1"/>
  <c r="H1029" i="1"/>
  <c r="G1029" i="1"/>
  <c r="H1032" i="1"/>
  <c r="G1032" i="1"/>
  <c r="H1037" i="1"/>
  <c r="G1037" i="1"/>
  <c r="H1040" i="1"/>
  <c r="G1040" i="1"/>
  <c r="H1045" i="1"/>
  <c r="G1045" i="1"/>
  <c r="H1049" i="1"/>
  <c r="G1049" i="1"/>
  <c r="H1052" i="1"/>
  <c r="G1052" i="1"/>
  <c r="H1057" i="1"/>
  <c r="G1057" i="1"/>
  <c r="H1060" i="1"/>
  <c r="G1060" i="1"/>
  <c r="H1065" i="1"/>
  <c r="G1065" i="1"/>
  <c r="H1068" i="1"/>
  <c r="G1068" i="1"/>
  <c r="H1073" i="1"/>
  <c r="G1073" i="1"/>
  <c r="H1076" i="1"/>
  <c r="G1076" i="1"/>
  <c r="H1081" i="1"/>
  <c r="G1081" i="1"/>
  <c r="H1093" i="1"/>
  <c r="G1093" i="1"/>
  <c r="H1097" i="1"/>
  <c r="G1097" i="1"/>
  <c r="H1113" i="1"/>
  <c r="G1113"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6" i="1"/>
  <c r="G968" i="1"/>
  <c r="H973" i="1"/>
  <c r="G973" i="1"/>
  <c r="G974" i="1"/>
  <c r="H982" i="1"/>
  <c r="H1101" i="1"/>
  <c r="G1101" i="1"/>
  <c r="H1117" i="1"/>
  <c r="G1117" i="1"/>
  <c r="H969" i="1"/>
  <c r="G969" i="1"/>
  <c r="H993" i="1"/>
  <c r="G993" i="1"/>
  <c r="H996" i="1"/>
  <c r="G996" i="1"/>
  <c r="H1001" i="1"/>
  <c r="G1001" i="1"/>
  <c r="H1004" i="1"/>
  <c r="G1004" i="1"/>
  <c r="H1009" i="1"/>
  <c r="G1009" i="1"/>
  <c r="H1012" i="1"/>
  <c r="G1012" i="1"/>
  <c r="H1017" i="1"/>
  <c r="G1017" i="1"/>
  <c r="H1020" i="1"/>
  <c r="G1020" i="1"/>
  <c r="H1025" i="1"/>
  <c r="G1025" i="1"/>
  <c r="H1028" i="1"/>
  <c r="G1028" i="1"/>
  <c r="H1033" i="1"/>
  <c r="G1033" i="1"/>
  <c r="H1036" i="1"/>
  <c r="G1036" i="1"/>
  <c r="H1041" i="1"/>
  <c r="G1041" i="1"/>
  <c r="H1044" i="1"/>
  <c r="G1044" i="1"/>
  <c r="H1048" i="1"/>
  <c r="G1048" i="1"/>
  <c r="H1053" i="1"/>
  <c r="G1053" i="1"/>
  <c r="H1056" i="1"/>
  <c r="G1056" i="1"/>
  <c r="H1061" i="1"/>
  <c r="G1061" i="1"/>
  <c r="H1064" i="1"/>
  <c r="G1064" i="1"/>
  <c r="H1069" i="1"/>
  <c r="G1069" i="1"/>
  <c r="H1072" i="1"/>
  <c r="G1072" i="1"/>
  <c r="H1077" i="1"/>
  <c r="G1077" i="1"/>
  <c r="H1080" i="1"/>
  <c r="G1080" i="1"/>
  <c r="H1085" i="1"/>
  <c r="G1085" i="1"/>
  <c r="H1105" i="1"/>
  <c r="G1105" i="1"/>
  <c r="H965" i="1"/>
  <c r="G965" i="1"/>
  <c r="H981" i="1"/>
  <c r="G981" i="1"/>
  <c r="H1089" i="1"/>
  <c r="G1089" i="1"/>
  <c r="H1109" i="1"/>
  <c r="G1109" i="1"/>
  <c r="H1186" i="1"/>
  <c r="G1186" i="1"/>
  <c r="G1199" i="1"/>
  <c r="H1202" i="1"/>
  <c r="G1202"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G1121" i="1"/>
  <c r="H1123" i="1"/>
  <c r="G1125" i="1"/>
  <c r="H1127" i="1"/>
  <c r="H1131" i="1"/>
  <c r="H1135" i="1"/>
  <c r="H1139" i="1"/>
  <c r="H1143" i="1"/>
  <c r="H1147" i="1"/>
  <c r="H1151" i="1"/>
  <c r="H1156" i="1"/>
  <c r="H1160" i="1"/>
  <c r="H1164" i="1"/>
  <c r="H1168" i="1"/>
  <c r="H1172" i="1"/>
  <c r="G1179" i="1"/>
  <c r="H1179" i="1"/>
  <c r="G1182" i="1"/>
  <c r="H1182" i="1"/>
  <c r="G1195" i="1"/>
  <c r="H1198" i="1"/>
  <c r="G1198" i="1"/>
  <c r="G1211" i="1"/>
  <c r="H994" i="1"/>
  <c r="H998" i="1"/>
  <c r="H1002" i="1"/>
  <c r="H1006" i="1"/>
  <c r="H1010" i="1"/>
  <c r="H1014" i="1"/>
  <c r="H1018" i="1"/>
  <c r="H1022" i="1"/>
  <c r="H1026" i="1"/>
  <c r="H1030" i="1"/>
  <c r="H1034" i="1"/>
  <c r="H1038" i="1"/>
  <c r="H1042" i="1"/>
  <c r="H1050" i="1"/>
  <c r="H1054" i="1"/>
  <c r="H1058" i="1"/>
  <c r="H1062" i="1"/>
  <c r="H1066" i="1"/>
  <c r="H1070" i="1"/>
  <c r="H1074" i="1"/>
  <c r="H1078" i="1"/>
  <c r="H1082" i="1"/>
  <c r="G1084" i="1"/>
  <c r="H1086" i="1"/>
  <c r="G1088" i="1"/>
  <c r="H1090" i="1"/>
  <c r="G1092" i="1"/>
  <c r="H1094" i="1"/>
  <c r="H1098" i="1"/>
  <c r="G1100" i="1"/>
  <c r="H1102" i="1"/>
  <c r="G1104" i="1"/>
  <c r="H1106" i="1"/>
  <c r="G1108" i="1"/>
  <c r="H1110" i="1"/>
  <c r="G1112" i="1"/>
  <c r="H1114" i="1"/>
  <c r="G1116" i="1"/>
  <c r="H1118" i="1"/>
  <c r="G1120" i="1"/>
  <c r="H1122" i="1"/>
  <c r="G1124" i="1"/>
  <c r="H1126" i="1"/>
  <c r="H1130" i="1"/>
  <c r="H1134" i="1"/>
  <c r="H1138" i="1"/>
  <c r="H1142" i="1"/>
  <c r="H1146" i="1"/>
  <c r="H1150" i="1"/>
  <c r="H1155" i="1"/>
  <c r="H1159" i="1"/>
  <c r="H1163" i="1"/>
  <c r="H1167" i="1"/>
  <c r="H1171" i="1"/>
  <c r="H1175" i="1"/>
  <c r="G1191" i="1"/>
  <c r="H1194" i="1"/>
  <c r="G1194" i="1"/>
  <c r="G1207" i="1"/>
  <c r="H1210" i="1"/>
  <c r="G1210" i="1"/>
  <c r="G1178" i="1"/>
  <c r="H1178" i="1"/>
  <c r="H1190" i="1"/>
  <c r="G1190" i="1"/>
  <c r="H1206" i="1"/>
  <c r="G1206" i="1"/>
  <c r="G1177" i="1"/>
  <c r="G1181" i="1"/>
  <c r="G1176" i="1"/>
  <c r="G1180"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G1439" i="1"/>
  <c r="I1439" i="1" s="1"/>
  <c r="J1441" i="1"/>
  <c r="G1443" i="1"/>
  <c r="I1443" i="1" s="1"/>
  <c r="J1445" i="1"/>
  <c r="H1446" i="1"/>
  <c r="I1446" i="1" s="1"/>
  <c r="J1446" i="1"/>
  <c r="H1447" i="1"/>
  <c r="H1450" i="1"/>
  <c r="I1450" i="1" s="1"/>
  <c r="J1450" i="1"/>
  <c r="H1451" i="1"/>
  <c r="H1456" i="1"/>
  <c r="I1456" i="1" s="1"/>
  <c r="J1456" i="1"/>
  <c r="H1457" i="1"/>
  <c r="H1460" i="1"/>
  <c r="I1460" i="1" s="1"/>
  <c r="J1460" i="1"/>
  <c r="H1461" i="1"/>
  <c r="H1462" i="1"/>
  <c r="H1465" i="1"/>
  <c r="I1465" i="1" s="1"/>
  <c r="J1465" i="1"/>
  <c r="H1466" i="1"/>
  <c r="H1469" i="1"/>
  <c r="G1471" i="1"/>
  <c r="I1471" i="1" s="1"/>
  <c r="H1473" i="1"/>
  <c r="I1473" i="1" s="1"/>
  <c r="J1473" i="1"/>
  <c r="H1474" i="1"/>
  <c r="G1475" i="1"/>
  <c r="G1477" i="1"/>
  <c r="I1477" i="1" s="1"/>
  <c r="H1482" i="1"/>
  <c r="G1487" i="1"/>
  <c r="H1494" i="1"/>
  <c r="G1494" i="1"/>
  <c r="G1503" i="1"/>
  <c r="H1510" i="1"/>
  <c r="G1510" i="1"/>
  <c r="G1531" i="1"/>
  <c r="H1538" i="1"/>
  <c r="G1538" i="1"/>
  <c r="G1547" i="1"/>
  <c r="H1554" i="1"/>
  <c r="G1554" i="1"/>
  <c r="G1563" i="1"/>
  <c r="H1570" i="1"/>
  <c r="G1570" i="1"/>
  <c r="G1579" i="1"/>
  <c r="J1442" i="1"/>
  <c r="J1476" i="1"/>
  <c r="H1498" i="1"/>
  <c r="G1498" i="1"/>
  <c r="H1514" i="1"/>
  <c r="G1514" i="1"/>
  <c r="H1522" i="1"/>
  <c r="G1522" i="1"/>
  <c r="H1526" i="1"/>
  <c r="G1526" i="1"/>
  <c r="H1542" i="1"/>
  <c r="G1542" i="1"/>
  <c r="H1558" i="1"/>
  <c r="G1558" i="1"/>
  <c r="H1574" i="1"/>
  <c r="G1574" i="1"/>
  <c r="F299" i="4"/>
  <c r="H308" i="9"/>
  <c r="E176" i="5"/>
  <c r="G1409" i="1"/>
  <c r="G1410" i="1"/>
  <c r="G1411" i="1"/>
  <c r="G1412" i="1"/>
  <c r="G1413" i="1"/>
  <c r="G1414" i="1"/>
  <c r="G1415" i="1"/>
  <c r="G1416" i="1"/>
  <c r="G1417" i="1"/>
  <c r="G1418" i="1"/>
  <c r="G1419" i="1"/>
  <c r="G1420" i="1"/>
  <c r="G1421" i="1"/>
  <c r="G1422" i="1"/>
  <c r="G1441" i="1"/>
  <c r="I1441" i="1" s="1"/>
  <c r="G1445" i="1"/>
  <c r="H1448" i="1"/>
  <c r="I1448" i="1" s="1"/>
  <c r="J1448" i="1"/>
  <c r="H1449" i="1"/>
  <c r="I1449" i="1" s="1"/>
  <c r="H1452" i="1"/>
  <c r="I1452" i="1" s="1"/>
  <c r="J1452" i="1"/>
  <c r="H1455" i="1"/>
  <c r="I1455" i="1" s="1"/>
  <c r="H1458" i="1"/>
  <c r="I1458" i="1" s="1"/>
  <c r="J1458" i="1"/>
  <c r="H1459" i="1"/>
  <c r="I1459" i="1" s="1"/>
  <c r="H1463" i="1"/>
  <c r="I1463" i="1" s="1"/>
  <c r="J1463" i="1"/>
  <c r="H1464" i="1"/>
  <c r="I1464" i="1" s="1"/>
  <c r="H1467" i="1"/>
  <c r="I1467" i="1" s="1"/>
  <c r="J1467" i="1"/>
  <c r="H1468" i="1"/>
  <c r="I1468" i="1" s="1"/>
  <c r="J1471" i="1"/>
  <c r="G1480" i="1"/>
  <c r="G1483" i="1"/>
  <c r="H1486" i="1"/>
  <c r="G1495" i="1"/>
  <c r="H1502" i="1"/>
  <c r="G1502" i="1"/>
  <c r="G1511" i="1"/>
  <c r="G1519" i="1"/>
  <c r="H1530" i="1"/>
  <c r="G1530" i="1"/>
  <c r="G1539" i="1"/>
  <c r="H1546" i="1"/>
  <c r="G1546" i="1"/>
  <c r="G1555" i="1"/>
  <c r="H1562" i="1"/>
  <c r="G1562" i="1"/>
  <c r="G1571" i="1"/>
  <c r="H1578" i="1"/>
  <c r="G1578" i="1"/>
  <c r="J1440" i="1"/>
  <c r="H1442" i="1"/>
  <c r="I1442" i="1" s="1"/>
  <c r="J1444" i="1"/>
  <c r="G1447" i="1"/>
  <c r="I1447" i="1" s="1"/>
  <c r="G1451" i="1"/>
  <c r="I1451" i="1" s="1"/>
  <c r="G1457" i="1"/>
  <c r="I1457" i="1" s="1"/>
  <c r="G1462" i="1"/>
  <c r="I1462" i="1" s="1"/>
  <c r="G1466" i="1"/>
  <c r="I1466" i="1" s="1"/>
  <c r="G1474" i="1"/>
  <c r="I1474" i="1" s="1"/>
  <c r="G1476" i="1"/>
  <c r="I1476" i="1" s="1"/>
  <c r="J1478" i="1"/>
  <c r="H1480" i="1"/>
  <c r="H1490" i="1"/>
  <c r="G1490" i="1"/>
  <c r="G1499" i="1"/>
  <c r="H1506" i="1"/>
  <c r="G1506" i="1"/>
  <c r="G1515" i="1"/>
  <c r="G1523" i="1"/>
  <c r="H1534" i="1"/>
  <c r="G1534" i="1"/>
  <c r="H1550" i="1"/>
  <c r="G1550" i="1"/>
  <c r="G1559" i="1"/>
  <c r="H1566" i="1"/>
  <c r="G1566" i="1"/>
  <c r="G1575" i="1"/>
  <c r="F139" i="4"/>
  <c r="D50" i="4"/>
  <c r="D82" i="4"/>
  <c r="D106" i="4"/>
  <c r="D224" i="4"/>
  <c r="D252" i="4"/>
  <c r="F268" i="4"/>
  <c r="D311" i="4"/>
  <c r="D351" i="4"/>
  <c r="F416" i="4"/>
  <c r="D472" i="4"/>
  <c r="E529" i="4"/>
  <c r="D593" i="4"/>
  <c r="F594" i="4"/>
  <c r="D7" i="5"/>
  <c r="F8" i="5"/>
  <c r="D69" i="5"/>
  <c r="F70" i="5"/>
  <c r="D238" i="5"/>
  <c r="F239" i="5"/>
  <c r="D89" i="6"/>
  <c r="E5" i="7"/>
  <c r="D49" i="8"/>
  <c r="F304" i="4"/>
  <c r="D421" i="4"/>
  <c r="D515" i="4"/>
  <c r="D529" i="4"/>
  <c r="E593" i="4"/>
  <c r="D587" i="1" s="1"/>
  <c r="D118" i="5"/>
  <c r="G310" i="9"/>
  <c r="E310" i="9" s="1"/>
  <c r="B310" i="9" s="1"/>
  <c r="F190" i="5"/>
  <c r="D35" i="6"/>
  <c r="D141" i="6" s="1"/>
  <c r="F36" i="6"/>
  <c r="G21" i="9"/>
  <c r="F383" i="4"/>
  <c r="E644" i="4"/>
  <c r="D638" i="1" s="1"/>
  <c r="E459" i="4"/>
  <c r="D453" i="1" s="1"/>
  <c r="H453" i="1" s="1"/>
  <c r="D580" i="4"/>
  <c r="F180" i="5"/>
  <c r="D177" i="5"/>
  <c r="D206" i="5"/>
  <c r="F207" i="5"/>
  <c r="F5" i="6"/>
  <c r="E35" i="6"/>
  <c r="D114" i="6"/>
  <c r="D129" i="6"/>
  <c r="F130" i="6"/>
  <c r="F363" i="4"/>
  <c r="D644" i="4"/>
  <c r="E141" i="6"/>
  <c r="D42" i="8"/>
  <c r="E290" i="9"/>
  <c r="B290" i="9" s="1"/>
  <c r="E32" i="9"/>
  <c r="B32" i="9" s="1"/>
  <c r="E40" i="9"/>
  <c r="B40" i="9" s="1"/>
  <c r="E48" i="9"/>
  <c r="B48" i="9" s="1"/>
  <c r="E56" i="9"/>
  <c r="B56" i="9" s="1"/>
  <c r="E64" i="9"/>
  <c r="B64" i="9" s="1"/>
  <c r="E52" i="9"/>
  <c r="B52" i="9" s="1"/>
  <c r="B57" i="9"/>
  <c r="E60" i="9"/>
  <c r="B60" i="9" s="1"/>
  <c r="B65" i="9"/>
  <c r="E68" i="9"/>
  <c r="B68" i="9" s="1"/>
  <c r="E72" i="9"/>
  <c r="B72" i="9" s="1"/>
  <c r="E76" i="9"/>
  <c r="B76" i="9" s="1"/>
  <c r="E80" i="9"/>
  <c r="B8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2" i="9"/>
  <c r="E162" i="9" s="1"/>
  <c r="B162" i="9" s="1"/>
  <c r="G161" i="9"/>
  <c r="E161" i="9" s="1"/>
  <c r="B161" i="9" s="1"/>
  <c r="G163" i="9"/>
  <c r="E163" i="9" s="1"/>
  <c r="B163" i="9" s="1"/>
  <c r="H165" i="9"/>
  <c r="G164" i="9"/>
  <c r="E164" i="9" s="1"/>
  <c r="B164" i="9" s="1"/>
  <c r="G166" i="9"/>
  <c r="G165" i="9"/>
  <c r="E165" i="9" s="1"/>
  <c r="B165" i="9" s="1"/>
  <c r="I10" i="9"/>
  <c r="B216" i="9"/>
  <c r="H130" i="1" l="1"/>
  <c r="H19" i="9"/>
  <c r="E19" i="9" s="1"/>
  <c r="B19" i="9" s="1"/>
  <c r="I23" i="3"/>
  <c r="D1214" i="1"/>
  <c r="G1222" i="1"/>
  <c r="H1222" i="1"/>
  <c r="I21" i="3"/>
  <c r="D1046" i="1"/>
  <c r="E7" i="5"/>
  <c r="E6" i="5" s="1"/>
  <c r="H990" i="1"/>
  <c r="F12" i="5"/>
  <c r="G1501" i="1"/>
  <c r="H1501" i="1"/>
  <c r="F213" i="9"/>
  <c r="B213" i="9" s="1"/>
  <c r="G645" i="1"/>
  <c r="E350" i="4"/>
  <c r="E407" i="4" s="1"/>
  <c r="D402" i="1" s="1"/>
  <c r="G637" i="1"/>
  <c r="G165" i="1"/>
  <c r="F163" i="4"/>
  <c r="H21" i="9"/>
  <c r="E21" i="9" s="1"/>
  <c r="B21" i="9" s="1"/>
  <c r="E151" i="4"/>
  <c r="D148" i="1"/>
  <c r="D129" i="1"/>
  <c r="F133" i="4"/>
  <c r="E6" i="4"/>
  <c r="F141" i="6"/>
  <c r="H28" i="3"/>
  <c r="C1435" i="1"/>
  <c r="I28" i="3"/>
  <c r="D1435" i="1"/>
  <c r="G311" i="9"/>
  <c r="E311" i="9" s="1"/>
  <c r="B311" i="9" s="1"/>
  <c r="F206" i="5"/>
  <c r="C1183" i="1"/>
  <c r="D528" i="4"/>
  <c r="F529" i="4"/>
  <c r="C523" i="1"/>
  <c r="E528" i="4"/>
  <c r="D523" i="1"/>
  <c r="F311" i="4"/>
  <c r="C306" i="1"/>
  <c r="F106" i="4"/>
  <c r="C102" i="1"/>
  <c r="D298" i="4"/>
  <c r="E166" i="9"/>
  <c r="B166" i="9" s="1"/>
  <c r="I34" i="3"/>
  <c r="C1517" i="1"/>
  <c r="F644" i="4"/>
  <c r="C638" i="1"/>
  <c r="F129" i="6"/>
  <c r="C1423" i="1"/>
  <c r="G308" i="9"/>
  <c r="E308" i="9" s="1"/>
  <c r="B308" i="9" s="1"/>
  <c r="F177" i="5"/>
  <c r="D176" i="5"/>
  <c r="C1154" i="1"/>
  <c r="F118" i="5"/>
  <c r="C1096" i="1"/>
  <c r="F515" i="4"/>
  <c r="C509" i="1"/>
  <c r="C1524" i="1"/>
  <c r="D43" i="8"/>
  <c r="F238" i="5"/>
  <c r="D237" i="5"/>
  <c r="C1215" i="1"/>
  <c r="D6" i="5"/>
  <c r="H20" i="3"/>
  <c r="C985" i="1"/>
  <c r="F472" i="4"/>
  <c r="C466" i="1"/>
  <c r="F82" i="4"/>
  <c r="C78" i="1"/>
  <c r="E175" i="5"/>
  <c r="D1152" i="1" s="1"/>
  <c r="I22" i="3"/>
  <c r="D1153" i="1"/>
  <c r="H27" i="3"/>
  <c r="F114" i="6"/>
  <c r="C1408" i="1"/>
  <c r="G318" i="9"/>
  <c r="E318" i="9" s="1"/>
  <c r="H25" i="3"/>
  <c r="C1329" i="1"/>
  <c r="F35" i="6"/>
  <c r="I20" i="3"/>
  <c r="F421" i="4"/>
  <c r="D420" i="4"/>
  <c r="C415" i="1"/>
  <c r="I29" i="3"/>
  <c r="D1436" i="1"/>
  <c r="F252" i="4"/>
  <c r="C248" i="1"/>
  <c r="F50" i="4"/>
  <c r="C46" i="1"/>
  <c r="G453" i="1"/>
  <c r="G316" i="9"/>
  <c r="E316" i="9" s="1"/>
  <c r="I25" i="3"/>
  <c r="D1329" i="1"/>
  <c r="F580" i="4"/>
  <c r="C574" i="1"/>
  <c r="F89" i="6"/>
  <c r="C1383" i="1"/>
  <c r="D68" i="5"/>
  <c r="F69" i="5"/>
  <c r="C1047" i="1"/>
  <c r="F593" i="4"/>
  <c r="C587" i="1"/>
  <c r="F351" i="4"/>
  <c r="D350" i="4"/>
  <c r="C346" i="1"/>
  <c r="D151" i="4"/>
  <c r="F224" i="4"/>
  <c r="C220" i="1"/>
  <c r="D6" i="4"/>
  <c r="E420" i="4"/>
  <c r="F7" i="5" l="1"/>
  <c r="D985" i="1"/>
  <c r="H985" i="1" s="1"/>
  <c r="E408" i="4"/>
  <c r="D403" i="1" s="1"/>
  <c r="D345" i="1"/>
  <c r="G148" i="1"/>
  <c r="H148" i="1"/>
  <c r="D147" i="1"/>
  <c r="E289" i="4"/>
  <c r="E291" i="4" s="1"/>
  <c r="D287" i="1" s="1"/>
  <c r="I17" i="3"/>
  <c r="H129" i="1"/>
  <c r="G129" i="1"/>
  <c r="D2" i="1"/>
  <c r="I16" i="3"/>
  <c r="E412" i="4"/>
  <c r="E639" i="4" s="1"/>
  <c r="H220" i="1"/>
  <c r="G220" i="1"/>
  <c r="H1047" i="1"/>
  <c r="G1047" i="1"/>
  <c r="H46" i="1"/>
  <c r="G46" i="1"/>
  <c r="H1408" i="1"/>
  <c r="G1408" i="1"/>
  <c r="I35" i="3"/>
  <c r="C1518" i="1"/>
  <c r="G313" i="9"/>
  <c r="E313" i="9" s="1"/>
  <c r="G638" i="1"/>
  <c r="H638" i="1"/>
  <c r="E635" i="4"/>
  <c r="D629" i="1" s="1"/>
  <c r="D414" i="1"/>
  <c r="G574" i="1"/>
  <c r="H574" i="1"/>
  <c r="G1329" i="1"/>
  <c r="H1329" i="1"/>
  <c r="H9" i="3"/>
  <c r="H523" i="1"/>
  <c r="G523" i="1"/>
  <c r="F6" i="4"/>
  <c r="H16" i="3"/>
  <c r="D412" i="4"/>
  <c r="C2" i="1"/>
  <c r="H346" i="1"/>
  <c r="G346" i="1"/>
  <c r="G1383" i="1"/>
  <c r="H1383" i="1"/>
  <c r="D635" i="4"/>
  <c r="F420" i="4"/>
  <c r="C414" i="1"/>
  <c r="E317" i="9"/>
  <c r="B318" i="9"/>
  <c r="H466" i="1"/>
  <c r="G466" i="1"/>
  <c r="F176" i="5"/>
  <c r="D175" i="5"/>
  <c r="H22" i="3"/>
  <c r="C1153" i="1"/>
  <c r="H102" i="1"/>
  <c r="G102" i="1"/>
  <c r="D636" i="4"/>
  <c r="F528" i="4"/>
  <c r="C522" i="1"/>
  <c r="H1435" i="1"/>
  <c r="G1435" i="1"/>
  <c r="G314" i="9"/>
  <c r="E314" i="9" s="1"/>
  <c r="B314" i="9" s="1"/>
  <c r="E636" i="4"/>
  <c r="D630" i="1" s="1"/>
  <c r="D522" i="1"/>
  <c r="F350" i="4"/>
  <c r="D408" i="4"/>
  <c r="C345" i="1"/>
  <c r="H1436" i="1"/>
  <c r="G1436" i="1"/>
  <c r="G285" i="9"/>
  <c r="E285" i="9" s="1"/>
  <c r="B285" i="9" s="1"/>
  <c r="G278" i="9"/>
  <c r="F6" i="5"/>
  <c r="C984" i="1"/>
  <c r="H1096" i="1"/>
  <c r="G1096" i="1"/>
  <c r="B316" i="9"/>
  <c r="E315" i="9"/>
  <c r="I10" i="3" s="1"/>
  <c r="H78" i="1"/>
  <c r="G78" i="1"/>
  <c r="G1215" i="1"/>
  <c r="H1215" i="1"/>
  <c r="H1524" i="1"/>
  <c r="G1524" i="1"/>
  <c r="K1451" i="9"/>
  <c r="H306" i="1"/>
  <c r="G306" i="1"/>
  <c r="H17" i="3"/>
  <c r="D289" i="4"/>
  <c r="F151" i="4"/>
  <c r="C147" i="1"/>
  <c r="G587" i="1"/>
  <c r="H587" i="1"/>
  <c r="F68" i="5"/>
  <c r="H21" i="3"/>
  <c r="C1046" i="1"/>
  <c r="H248" i="1"/>
  <c r="G248" i="1"/>
  <c r="H415" i="1"/>
  <c r="G415" i="1"/>
  <c r="H278" i="9"/>
  <c r="D984" i="1"/>
  <c r="F237" i="5"/>
  <c r="H23" i="3"/>
  <c r="C1214" i="1"/>
  <c r="H509" i="1"/>
  <c r="G509" i="1"/>
  <c r="H1154" i="1"/>
  <c r="G1154" i="1"/>
  <c r="H1423" i="1"/>
  <c r="G1423" i="1"/>
  <c r="G1517" i="1"/>
  <c r="H1517" i="1"/>
  <c r="H11" i="3"/>
  <c r="D407" i="4"/>
  <c r="F298" i="4"/>
  <c r="C293" i="1"/>
  <c r="H1183" i="1"/>
  <c r="G1183" i="1"/>
  <c r="G985" i="1" l="1"/>
  <c r="E413" i="4"/>
  <c r="E414" i="4" s="1"/>
  <c r="D409" i="1" s="1"/>
  <c r="D285" i="1"/>
  <c r="E290" i="4"/>
  <c r="D286" i="1" s="1"/>
  <c r="D407" i="1"/>
  <c r="N3" i="9"/>
  <c r="F408" i="4"/>
  <c r="C403" i="1"/>
  <c r="H1153" i="1"/>
  <c r="G1153" i="1"/>
  <c r="H414" i="1"/>
  <c r="G414" i="1"/>
  <c r="D290" i="4"/>
  <c r="K3" i="9"/>
  <c r="I9" i="3"/>
  <c r="H1214" i="1"/>
  <c r="G1214" i="1"/>
  <c r="D413" i="4"/>
  <c r="D291" i="4"/>
  <c r="F289" i="4"/>
  <c r="C285" i="1"/>
  <c r="D639" i="4"/>
  <c r="F412" i="4"/>
  <c r="D414" i="4"/>
  <c r="C407" i="1"/>
  <c r="E312" i="9"/>
  <c r="I11" i="3" s="1"/>
  <c r="B313" i="9"/>
  <c r="G293" i="1"/>
  <c r="H293" i="1"/>
  <c r="H8" i="3"/>
  <c r="H984" i="1"/>
  <c r="G984" i="1"/>
  <c r="F636" i="4"/>
  <c r="C630" i="1"/>
  <c r="H1046" i="1"/>
  <c r="G1046" i="1"/>
  <c r="F175" i="5"/>
  <c r="C1152" i="1"/>
  <c r="F635" i="4"/>
  <c r="C629" i="1"/>
  <c r="H1518" i="1"/>
  <c r="G1518" i="1"/>
  <c r="F407" i="4"/>
  <c r="C402" i="1"/>
  <c r="H147" i="1"/>
  <c r="G147" i="1"/>
  <c r="E278" i="9"/>
  <c r="G345" i="1"/>
  <c r="H345" i="1"/>
  <c r="G522" i="1"/>
  <c r="H522" i="1"/>
  <c r="H2" i="1"/>
  <c r="G2" i="1"/>
  <c r="D633" i="1"/>
  <c r="E640" i="4" l="1"/>
  <c r="D408" i="1"/>
  <c r="E415" i="4"/>
  <c r="D410" i="1" s="1"/>
  <c r="E277" i="9"/>
  <c r="I8" i="3" s="1"/>
  <c r="B278" i="9"/>
  <c r="H1152" i="1"/>
  <c r="G1152" i="1"/>
  <c r="G630" i="1"/>
  <c r="H630" i="1"/>
  <c r="H407" i="1"/>
  <c r="G407" i="1"/>
  <c r="H285" i="1"/>
  <c r="G285" i="1"/>
  <c r="H402" i="1"/>
  <c r="G402" i="1"/>
  <c r="G629" i="1"/>
  <c r="H629" i="1"/>
  <c r="F414" i="4"/>
  <c r="C409" i="1"/>
  <c r="F291" i="4"/>
  <c r="C287" i="1"/>
  <c r="F290" i="4"/>
  <c r="C286" i="1"/>
  <c r="M3" i="9"/>
  <c r="D641" i="4"/>
  <c r="F639" i="4"/>
  <c r="C633" i="1"/>
  <c r="D640" i="4"/>
  <c r="F413" i="4"/>
  <c r="D415" i="4"/>
  <c r="C408" i="1"/>
  <c r="H403" i="1"/>
  <c r="G403" i="1"/>
  <c r="E642" i="4" l="1"/>
  <c r="E641" i="4"/>
  <c r="D634" i="1"/>
  <c r="D642" i="4"/>
  <c r="D645" i="4" s="1"/>
  <c r="F640" i="4"/>
  <c r="C634" i="1"/>
  <c r="G287" i="1"/>
  <c r="H287" i="1"/>
  <c r="C635" i="1"/>
  <c r="H408" i="1"/>
  <c r="G408" i="1"/>
  <c r="G633" i="1"/>
  <c r="H633" i="1"/>
  <c r="F415" i="4"/>
  <c r="C410" i="1"/>
  <c r="H286" i="1"/>
  <c r="G286" i="1"/>
  <c r="G409" i="1"/>
  <c r="H409" i="1"/>
  <c r="E646" i="4" l="1"/>
  <c r="D636" i="1"/>
  <c r="E645" i="4"/>
  <c r="G276" i="9" s="1"/>
  <c r="E276" i="9" s="1"/>
  <c r="B276" i="9" s="1"/>
  <c r="D635" i="1"/>
  <c r="G635" i="1" s="1"/>
  <c r="F641" i="4"/>
  <c r="F645" i="4"/>
  <c r="H18" i="3"/>
  <c r="C639" i="1"/>
  <c r="G634" i="1"/>
  <c r="H634" i="1"/>
  <c r="H410" i="1"/>
  <c r="G410" i="1"/>
  <c r="D646" i="4"/>
  <c r="F642" i="4"/>
  <c r="C636" i="1"/>
  <c r="H635" i="1" l="1"/>
  <c r="I18" i="3"/>
  <c r="D639" i="1"/>
  <c r="H639" i="1" s="1"/>
  <c r="I19" i="3"/>
  <c r="D640" i="1"/>
  <c r="G636" i="1"/>
  <c r="H636" i="1"/>
  <c r="H7" i="3"/>
  <c r="F646" i="4"/>
  <c r="H19" i="3"/>
  <c r="C640" i="1"/>
  <c r="G639" i="1" l="1"/>
  <c r="G640" i="1"/>
  <c r="H640" i="1"/>
  <c r="J3" i="9"/>
  <c r="G274" i="9" l="1"/>
  <c r="M272" i="9"/>
  <c r="L272" i="9"/>
  <c r="H274" i="9"/>
  <c r="H18" i="9"/>
  <c r="G18" i="9"/>
  <c r="E18" i="9" s="1"/>
  <c r="B18" i="9" s="1"/>
  <c r="I7" i="9"/>
  <c r="K13" i="9"/>
  <c r="K10" i="9"/>
  <c r="I17" i="9"/>
  <c r="J8" i="9"/>
  <c r="I13" i="9"/>
  <c r="J5" i="9"/>
  <c r="L16" i="9"/>
  <c r="I6" i="9"/>
  <c r="K9" i="9"/>
  <c r="L15" i="9"/>
  <c r="K6" i="9"/>
  <c r="J11" i="9"/>
  <c r="I9" i="9"/>
  <c r="G15" i="9"/>
  <c r="K5" i="9"/>
  <c r="J10" i="9"/>
  <c r="M16" i="9"/>
  <c r="J7" i="9"/>
  <c r="M15" i="9"/>
  <c r="I5" i="9"/>
  <c r="K11" i="9"/>
  <c r="H16" i="9"/>
  <c r="K8" i="9"/>
  <c r="J13" i="9"/>
  <c r="K12" i="9"/>
  <c r="I12" i="9"/>
  <c r="G17" i="9"/>
  <c r="J6" i="9"/>
  <c r="I11" i="9"/>
  <c r="H17" i="9"/>
  <c r="I8" i="9"/>
  <c r="G16" i="9"/>
  <c r="K7" i="9"/>
  <c r="J12" i="9"/>
  <c r="J17" i="9"/>
  <c r="J9" i="9"/>
  <c r="H15" i="9"/>
  <c r="E16" i="9" l="1"/>
  <c r="E10" i="9"/>
  <c r="B10" i="9" s="1"/>
  <c r="F16" i="9"/>
  <c r="E5" i="9"/>
  <c r="B5" i="9" s="1"/>
  <c r="F272" i="9"/>
  <c r="F20" i="9" s="1"/>
  <c r="E274" i="9"/>
  <c r="B274" i="9" s="1"/>
  <c r="E8" i="9"/>
  <c r="B8" i="9" s="1"/>
  <c r="E11" i="9"/>
  <c r="B11" i="9" s="1"/>
  <c r="E9" i="9"/>
  <c r="B9" i="9" s="1"/>
  <c r="E13" i="9"/>
  <c r="B13" i="9" s="1"/>
  <c r="E6" i="9"/>
  <c r="B6" i="9" s="1"/>
  <c r="E7" i="9"/>
  <c r="B7" i="9" s="1"/>
  <c r="B272" i="9"/>
  <c r="E17" i="9"/>
  <c r="B17" i="9" s="1"/>
  <c r="E12" i="9"/>
  <c r="B12" i="9" s="1"/>
  <c r="E15" i="9"/>
  <c r="F15" i="9"/>
  <c r="B16" i="9" l="1"/>
  <c r="F14" i="9"/>
  <c r="F3" i="9" s="1"/>
  <c r="E20" i="9"/>
  <c r="I7" i="3"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<sst xmlns="http://schemas.openxmlformats.org/spreadsheetml/2006/main" count="4374" uniqueCount="3426">
  <si>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</si>
  <si>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</si>
  <si>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</si>
  <si>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</si>
  <si>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</si>
  <si>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</si>
  <si>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</si>
  <si>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</si>
  <si>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</si>
  <si>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</si>
  <si>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</si>
  <si>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</si>
  <si>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</si>
  <si>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</si>
  <si>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</si>
  <si>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</si>
  <si>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</si>
  <si>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</si>
  <si>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</si>
  <si>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</si>
  <si>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</si>
  <si>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</si>
  <si>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</si>
  <si>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</si>
  <si>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</si>
  <si>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</si>
  <si>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</si>
  <si>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</si>
  <si>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</si>
  <si>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</si>
  <si>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</si>
  <si>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JESENICE DUGI RAT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</si>
  <si>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</si>
  <si>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</si>
  <si>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</si>
  <si>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</si>
  <si>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</si>
  <si>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</si>
  <si>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</si>
  <si>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</si>
  <si>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</si>
  <si>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</si>
  <si>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</si>
  <si>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</si>
  <si>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</si>
  <si>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</si>
  <si>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</si>
  <si>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</si>
  <si>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</si>
  <si>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12454 - OSNOVNA ŠKOLA JESENICE DUGI RAT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</si>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</sst>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1990538.3099999996</v>
      </c>
      <c r="D2" s="6">
        <f>'PR-RAS'!E6</f>
        <v>2031062.6400000001</v>
      </c>
      <c r="E2" s="6">
        <v>0</v>
      </c>
      <c r="F2" s="6">
        <v>0</v>
      </c>
      <c r="G2" s="7">
        <f t="shared" ref="G2:G264" si="0">(B2/1000)*(C2*1+D2*2)</f>
        <v>6052.6635900000001</v>
      </c>
      <c r="H2" s="7">
        <f t="shared" ref="H2:H264" si="1">ABS(C2-ROUND(C2,0))+ABS(D2-ROUND(D2,0))</f>
        <v>0.66999999945983291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1402020.4799999997</v>
      </c>
      <c r="D46" s="1">
        <f>'PR-RAS'!E50</f>
        <v>1554484.94</v>
      </c>
      <c r="E46" s="1">
        <v>0</v>
      </c>
      <c r="F46" s="1">
        <v>0</v>
      </c>
      <c r="G46" s="2">
        <f t="shared" si="0"/>
        <v>202994.56619999997</v>
      </c>
      <c r="H46" s="2">
        <f t="shared" si="1"/>
        <v>0.53999999980442226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1398961.8299999998</v>
      </c>
      <c r="D64" s="1">
        <f>'PR-RAS'!E68</f>
        <v>1547849.34</v>
      </c>
      <c r="E64" s="1">
        <v>0</v>
      </c>
      <c r="F64" s="1">
        <v>0</v>
      </c>
      <c r="G64" s="2">
        <f t="shared" si="0"/>
        <v>283163.61212999996</v>
      </c>
      <c r="H64" s="2">
        <f t="shared" si="1"/>
        <v>0.51000000024214387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1281016.3799999999</v>
      </c>
      <c r="D65" s="1">
        <f>'PR-RAS'!E69</f>
        <v>1520854.77</v>
      </c>
      <c r="E65" s="1">
        <v>0</v>
      </c>
      <c r="F65" s="1">
        <v>0</v>
      </c>
      <c r="G65" s="2">
        <f t="shared" si="0"/>
        <v>276654.45887999999</v>
      </c>
      <c r="H65" s="2">
        <f t="shared" si="1"/>
        <v>0.60999999986961484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117945.45</v>
      </c>
      <c r="D66" s="1">
        <f>'PR-RAS'!E70</f>
        <v>26994.57</v>
      </c>
      <c r="E66" s="1">
        <v>0</v>
      </c>
      <c r="F66" s="1">
        <v>0</v>
      </c>
      <c r="G66" s="2">
        <f t="shared" si="0"/>
        <v>11175.74835</v>
      </c>
      <c r="H66" s="2">
        <f t="shared" si="1"/>
        <v>0.87999999999738066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1467.2</v>
      </c>
      <c r="E70" s="1">
        <v>0</v>
      </c>
      <c r="F70" s="1">
        <v>0</v>
      </c>
      <c r="G70" s="2">
        <f t="shared" si="0"/>
        <v>202.47360000000003</v>
      </c>
      <c r="H70" s="2">
        <f t="shared" si="1"/>
        <v>0.20000000000004547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1467.2</v>
      </c>
      <c r="E71" s="1">
        <v>0</v>
      </c>
      <c r="F71" s="1">
        <v>0</v>
      </c>
      <c r="G71" s="2">
        <f t="shared" si="0"/>
        <v>205.40800000000002</v>
      </c>
      <c r="H71" s="2">
        <f t="shared" si="1"/>
        <v>0.20000000000004547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3058.65</v>
      </c>
      <c r="D73" s="1">
        <f>'PR-RAS'!E77</f>
        <v>5168.3999999999996</v>
      </c>
      <c r="E73" s="1">
        <v>0</v>
      </c>
      <c r="F73" s="1">
        <v>0</v>
      </c>
      <c r="G73" s="2">
        <f t="shared" si="0"/>
        <v>964.47239999999988</v>
      </c>
      <c r="H73" s="2">
        <f t="shared" si="1"/>
        <v>0.74999999999954525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458.8</v>
      </c>
      <c r="D74" s="1">
        <f>'PR-RAS'!E78</f>
        <v>1339.66</v>
      </c>
      <c r="E74" s="1">
        <v>0</v>
      </c>
      <c r="F74" s="1">
        <v>0</v>
      </c>
      <c r="G74" s="2">
        <f t="shared" si="0"/>
        <v>229.08276000000001</v>
      </c>
      <c r="H74" s="2">
        <f t="shared" si="1"/>
        <v>0.53999999999990678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2599.85</v>
      </c>
      <c r="D76" s="1">
        <f>'PR-RAS'!E80</f>
        <v>3828.74</v>
      </c>
      <c r="E76" s="1">
        <v>0</v>
      </c>
      <c r="F76" s="1">
        <v>0</v>
      </c>
      <c r="G76" s="2">
        <f t="shared" si="0"/>
        <v>769.29975000000002</v>
      </c>
      <c r="H76" s="2">
        <f t="shared" si="1"/>
        <v>0.41000000000030923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0.06</v>
      </c>
      <c r="E78" s="1">
        <v>0</v>
      </c>
      <c r="F78" s="1">
        <v>0</v>
      </c>
      <c r="G78" s="2">
        <f t="shared" si="0"/>
        <v>1.155E-2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0.06</v>
      </c>
      <c r="E79" s="1">
        <v>0</v>
      </c>
      <c r="F79" s="1">
        <v>0</v>
      </c>
      <c r="G79" s="2">
        <f t="shared" si="0"/>
        <v>1.17E-2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0.06</v>
      </c>
      <c r="E81" s="1">
        <v>0</v>
      </c>
      <c r="F81" s="1">
        <v>0</v>
      </c>
      <c r="G81" s="2">
        <f t="shared" si="0"/>
        <v>1.2E-2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51625</v>
      </c>
      <c r="D102" s="1">
        <f>'PR-RAS'!E106</f>
        <v>64697.94</v>
      </c>
      <c r="E102" s="1">
        <v>0</v>
      </c>
      <c r="F102" s="1">
        <v>0</v>
      </c>
      <c r="G102" s="2">
        <f t="shared" si="0"/>
        <v>18283.108880000003</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51625</v>
      </c>
      <c r="D108" s="1">
        <f>'PR-RAS'!E112</f>
        <v>64697.94</v>
      </c>
      <c r="E108" s="1">
        <v>0</v>
      </c>
      <c r="F108" s="1">
        <v>0</v>
      </c>
      <c r="G108" s="2">
        <f t="shared" si="0"/>
        <v>19369.23416</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51625</v>
      </c>
      <c r="D113" s="1">
        <f>'PR-RAS'!E117</f>
        <v>64697.94</v>
      </c>
      <c r="E113" s="1">
        <v>0</v>
      </c>
      <c r="F113" s="1">
        <v>0</v>
      </c>
      <c r="G113" s="2">
        <f t="shared" si="0"/>
        <v>20274.33856</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6271.2800000000007</v>
      </c>
      <c r="D120" s="1">
        <f>'PR-RAS'!E124</f>
        <v>48020.36</v>
      </c>
      <c r="E120" s="1">
        <v>0</v>
      </c>
      <c r="F120" s="1">
        <v>0</v>
      </c>
      <c r="G120" s="2">
        <f t="shared" si="0"/>
        <v>12175.127999999999</v>
      </c>
      <c r="H120" s="2">
        <f t="shared" si="1"/>
        <v>0.64000000000123691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2611.1400000000003</v>
      </c>
      <c r="D121" s="1">
        <f>'PR-RAS'!E125</f>
        <v>11343.72</v>
      </c>
      <c r="E121" s="1">
        <v>0</v>
      </c>
      <c r="F121" s="1">
        <v>0</v>
      </c>
      <c r="G121" s="2">
        <f t="shared" si="0"/>
        <v>3035.8295999999996</v>
      </c>
      <c r="H121" s="2">
        <f t="shared" si="1"/>
        <v>0.42000000000098225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301.86</v>
      </c>
      <c r="D122" s="1">
        <f>'PR-RAS'!E126</f>
        <v>40</v>
      </c>
      <c r="E122" s="1">
        <v>0</v>
      </c>
      <c r="F122" s="1">
        <v>0</v>
      </c>
      <c r="G122" s="2">
        <f t="shared" si="0"/>
        <v>46.205060000000003</v>
      </c>
      <c r="H122" s="2">
        <f t="shared" si="1"/>
        <v>0.13999999999998636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2309.2800000000002</v>
      </c>
      <c r="D123" s="1">
        <f>'PR-RAS'!E127</f>
        <v>11303.72</v>
      </c>
      <c r="E123" s="1">
        <v>0</v>
      </c>
      <c r="F123" s="1">
        <v>0</v>
      </c>
      <c r="G123" s="2">
        <f t="shared" si="0"/>
        <v>3039.8398399999996</v>
      </c>
      <c r="H123" s="2">
        <f t="shared" si="1"/>
        <v>0.56000000000085493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3660.14</v>
      </c>
      <c r="D124" s="1">
        <f>'PR-RAS'!E128</f>
        <v>36676.639999999999</v>
      </c>
      <c r="E124" s="1">
        <v>0</v>
      </c>
      <c r="F124" s="1">
        <v>0</v>
      </c>
      <c r="G124" s="2">
        <f t="shared" si="0"/>
        <v>9472.6506599999993</v>
      </c>
      <c r="H124" s="2">
        <f t="shared" si="1"/>
        <v>0.50000000000045475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760.14</v>
      </c>
      <c r="D125" s="1">
        <f>'PR-RAS'!E129</f>
        <v>36676.639999999999</v>
      </c>
      <c r="E125" s="1">
        <v>0</v>
      </c>
      <c r="F125" s="1">
        <v>0</v>
      </c>
      <c r="G125" s="2">
        <f t="shared" si="0"/>
        <v>9190.0640800000001</v>
      </c>
      <c r="H125" s="2">
        <f t="shared" si="1"/>
        <v>0.50000000000056843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2900</v>
      </c>
      <c r="D126" s="1">
        <f>'PR-RAS'!E130</f>
        <v>0</v>
      </c>
      <c r="E126" s="1">
        <v>0</v>
      </c>
      <c r="F126" s="1">
        <v>0</v>
      </c>
      <c r="G126" s="2">
        <f t="shared" si="0"/>
        <v>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522987.32999999996</v>
      </c>
      <c r="D129" s="1">
        <f>'PR-RAS'!E133</f>
        <v>356717.32</v>
      </c>
      <c r="E129" s="1">
        <v>0</v>
      </c>
      <c r="F129" s="1">
        <v>0</v>
      </c>
      <c r="G129" s="2">
        <f t="shared" si="0"/>
        <v>158262.01216000001</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522987.32999999996</v>
      </c>
      <c r="D130" s="1">
        <f>'PR-RAS'!E134</f>
        <v>356717.32</v>
      </c>
      <c r="E130" s="1">
        <v>0</v>
      </c>
      <c r="F130" s="1">
        <v>0</v>
      </c>
      <c r="G130" s="2">
        <f t="shared" si="0"/>
        <v>159498.43413000001</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169881.09</v>
      </c>
      <c r="D131" s="1">
        <f>'PR-RAS'!E135</f>
        <v>183619.66</v>
      </c>
      <c r="E131" s="1">
        <v>0</v>
      </c>
      <c r="F131" s="1">
        <v>0</v>
      </c>
      <c r="G131" s="2">
        <f t="shared" si="0"/>
        <v>69825.653300000005</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353106.24</v>
      </c>
      <c r="D132" s="1">
        <f>'PR-RAS'!E136</f>
        <v>173097.66</v>
      </c>
      <c r="E132" s="1">
        <v>0</v>
      </c>
      <c r="F132" s="1">
        <v>0</v>
      </c>
      <c r="G132" s="2">
        <f t="shared" si="0"/>
        <v>91608.504360000006</v>
      </c>
      <c r="H132" s="2">
        <f t="shared" si="1"/>
        <v>0.57999999998719431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7634.19</v>
      </c>
      <c r="D135" s="1">
        <f>'PR-RAS'!E139</f>
        <v>7142.02</v>
      </c>
      <c r="E135" s="1">
        <v>0</v>
      </c>
      <c r="F135" s="1">
        <v>0</v>
      </c>
      <c r="G135" s="2">
        <f t="shared" si="0"/>
        <v>2937.0428200000001</v>
      </c>
      <c r="H135" s="2">
        <f t="shared" si="1"/>
        <v>0.21000000000003638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7634.19</v>
      </c>
      <c r="D146" s="1">
        <f>'PR-RAS'!E150</f>
        <v>7142.02</v>
      </c>
      <c r="E146" s="1">
        <v>0</v>
      </c>
      <c r="F146" s="1">
        <v>0</v>
      </c>
      <c r="G146" s="2">
        <f t="shared" si="0"/>
        <v>3178.1433499999998</v>
      </c>
      <c r="H146" s="2">
        <f t="shared" si="1"/>
        <v>0.21000000000003638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1500822.33</v>
      </c>
      <c r="D147" s="1">
        <f>'PR-RAS'!E151</f>
        <v>1795413.24</v>
      </c>
      <c r="E147" s="1">
        <v>0</v>
      </c>
      <c r="F147" s="1">
        <v>0</v>
      </c>
      <c r="G147" s="2">
        <f t="shared" si="0"/>
        <v>743380.72626000002</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1170888.31</v>
      </c>
      <c r="D148" s="1">
        <f>'PR-RAS'!E152</f>
        <v>1421082.85</v>
      </c>
      <c r="E148" s="1">
        <v>0</v>
      </c>
      <c r="F148" s="1">
        <v>0</v>
      </c>
      <c r="G148" s="2">
        <f t="shared" si="0"/>
        <v>589918.93946999998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963497.9</v>
      </c>
      <c r="D149" s="1">
        <f>'PR-RAS'!E153</f>
        <v>1177154.23</v>
      </c>
      <c r="E149" s="1">
        <v>0</v>
      </c>
      <c r="F149" s="1">
        <v>0</v>
      </c>
      <c r="G149" s="2">
        <f t="shared" si="0"/>
        <v>491035.34127999994</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963497.9</v>
      </c>
      <c r="D150" s="1">
        <f>'PR-RAS'!E154</f>
        <v>1177154.23</v>
      </c>
      <c r="E150" s="1">
        <v>0</v>
      </c>
      <c r="F150" s="1">
        <v>0</v>
      </c>
      <c r="G150" s="2">
        <f t="shared" si="0"/>
        <v>494353.14763999998</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47984.39</v>
      </c>
      <c r="D154" s="1">
        <f>'PR-RAS'!E158</f>
        <v>50961.51</v>
      </c>
      <c r="E154" s="1">
        <v>0</v>
      </c>
      <c r="F154" s="1">
        <v>0</v>
      </c>
      <c r="G154" s="2">
        <f t="shared" si="0"/>
        <v>22935.833729999998</v>
      </c>
      <c r="H154" s="2">
        <f t="shared" si="1"/>
        <v>0.87999999999738066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159406.02000000002</v>
      </c>
      <c r="D155" s="1">
        <f>'PR-RAS'!E159</f>
        <v>192967.11000000002</v>
      </c>
      <c r="E155" s="1">
        <v>0</v>
      </c>
      <c r="F155" s="1">
        <v>0</v>
      </c>
      <c r="G155" s="2">
        <f t="shared" si="0"/>
        <v>83982.396959999998</v>
      </c>
      <c r="H155" s="2">
        <f t="shared" si="1"/>
        <v>0.13000000003376044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159264.1</v>
      </c>
      <c r="D157" s="1">
        <f>'PR-RAS'!E161</f>
        <v>192962.29</v>
      </c>
      <c r="E157" s="1">
        <v>0</v>
      </c>
      <c r="F157" s="1">
        <v>0</v>
      </c>
      <c r="G157" s="2">
        <f t="shared" si="0"/>
        <v>85049.434080000006</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141.91999999999999</v>
      </c>
      <c r="D158" s="1">
        <f>'PR-RAS'!E162</f>
        <v>4.82</v>
      </c>
      <c r="E158" s="1">
        <v>0</v>
      </c>
      <c r="F158" s="1">
        <v>0</v>
      </c>
      <c r="G158" s="2">
        <f t="shared" si="0"/>
        <v>23.794920000000001</v>
      </c>
      <c r="H158" s="2">
        <f t="shared" si="1"/>
        <v>0.26000000000001222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301104.23000000004</v>
      </c>
      <c r="D159" s="1">
        <f>'PR-RAS'!E163</f>
        <v>303611.63999999996</v>
      </c>
      <c r="E159" s="1">
        <v>0</v>
      </c>
      <c r="F159" s="1">
        <v>0</v>
      </c>
      <c r="G159" s="2">
        <f t="shared" si="0"/>
        <v>143515.74658000001</v>
      </c>
      <c r="H159" s="2">
        <f t="shared" si="1"/>
        <v>0.59000000008381903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21071.57</v>
      </c>
      <c r="D160" s="1">
        <f>'PR-RAS'!E164</f>
        <v>26599.24</v>
      </c>
      <c r="E160" s="1">
        <v>0</v>
      </c>
      <c r="F160" s="1">
        <v>0</v>
      </c>
      <c r="G160" s="2">
        <f t="shared" si="0"/>
        <v>11808.937950000001</v>
      </c>
      <c r="H160" s="2">
        <f t="shared" si="1"/>
        <v>0.67000000000189175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3939.06</v>
      </c>
      <c r="D161" s="1">
        <f>'PR-RAS'!E165</f>
        <v>5775.63</v>
      </c>
      <c r="E161" s="1">
        <v>0</v>
      </c>
      <c r="F161" s="1">
        <v>0</v>
      </c>
      <c r="G161" s="2">
        <f t="shared" si="0"/>
        <v>2478.4512</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17067.509999999998</v>
      </c>
      <c r="D162" s="1">
        <f>'PR-RAS'!E166</f>
        <v>19121.41</v>
      </c>
      <c r="E162" s="1">
        <v>0</v>
      </c>
      <c r="F162" s="1">
        <v>0</v>
      </c>
      <c r="G162" s="2">
        <f t="shared" si="0"/>
        <v>8904.9631300000001</v>
      </c>
      <c r="H162" s="2">
        <f t="shared" si="1"/>
        <v>0.90000000000145519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v>
      </c>
      <c r="D163" s="1">
        <f>'PR-RAS'!E167</f>
        <v>1702.2</v>
      </c>
      <c r="E163" s="1">
        <v>0</v>
      </c>
      <c r="F163" s="1">
        <v>0</v>
      </c>
      <c r="G163" s="2">
        <f t="shared" si="0"/>
        <v>562.04280000000006</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150666.32</v>
      </c>
      <c r="D165" s="1">
        <f>'PR-RAS'!E169</f>
        <v>138507.92999999996</v>
      </c>
      <c r="E165" s="1">
        <v>0</v>
      </c>
      <c r="F165" s="1">
        <v>0</v>
      </c>
      <c r="G165" s="2">
        <f t="shared" si="0"/>
        <v>70139.877519999995</v>
      </c>
      <c r="H165" s="2">
        <f t="shared" si="1"/>
        <v>0.39000000004307367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17112.080000000002</v>
      </c>
      <c r="D166" s="1">
        <f>'PR-RAS'!E170</f>
        <v>15500.89</v>
      </c>
      <c r="E166" s="1">
        <v>0</v>
      </c>
      <c r="F166" s="1">
        <v>0</v>
      </c>
      <c r="G166" s="2">
        <f t="shared" si="0"/>
        <v>7938.7869000000001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99887.43</v>
      </c>
      <c r="D167" s="1">
        <f>'PR-RAS'!E171</f>
        <v>103342.09</v>
      </c>
      <c r="E167" s="1">
        <v>0</v>
      </c>
      <c r="F167" s="1">
        <v>0</v>
      </c>
      <c r="G167" s="2">
        <f t="shared" si="0"/>
        <v>50890.887260000003</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25802.52</v>
      </c>
      <c r="D168" s="1">
        <f>'PR-RAS'!E172</f>
        <v>14523</v>
      </c>
      <c r="E168" s="1">
        <v>0</v>
      </c>
      <c r="F168" s="1">
        <v>0</v>
      </c>
      <c r="G168" s="2">
        <f t="shared" si="0"/>
        <v>9159.7028400000017</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1711.07</v>
      </c>
      <c r="D169" s="1">
        <f>'PR-RAS'!E173</f>
        <v>2870.77</v>
      </c>
      <c r="E169" s="1">
        <v>0</v>
      </c>
      <c r="F169" s="1">
        <v>0</v>
      </c>
      <c r="G169" s="2">
        <f t="shared" si="0"/>
        <v>1252.0384799999999</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5567.62</v>
      </c>
      <c r="D170" s="1">
        <f>'PR-RAS'!E174</f>
        <v>2211.09</v>
      </c>
      <c r="E170" s="1">
        <v>0</v>
      </c>
      <c r="F170" s="1">
        <v>0</v>
      </c>
      <c r="G170" s="2">
        <f t="shared" si="0"/>
        <v>1688.2762</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585.6</v>
      </c>
      <c r="D172" s="1">
        <f>'PR-RAS'!E176</f>
        <v>60.09</v>
      </c>
      <c r="E172" s="1">
        <v>0</v>
      </c>
      <c r="F172" s="1">
        <v>0</v>
      </c>
      <c r="G172" s="2">
        <f t="shared" si="0"/>
        <v>120.68838000000001</v>
      </c>
      <c r="H172" s="2">
        <f t="shared" si="1"/>
        <v>0.48999999999998067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121496.09000000003</v>
      </c>
      <c r="D173" s="1">
        <f>'PR-RAS'!E177</f>
        <v>131757.41000000003</v>
      </c>
      <c r="E173" s="1">
        <v>0</v>
      </c>
      <c r="F173" s="1">
        <v>0</v>
      </c>
      <c r="G173" s="2">
        <f t="shared" si="0"/>
        <v>66221.876520000005</v>
      </c>
      <c r="H173" s="2">
        <f t="shared" si="1"/>
        <v>0.50000000005820766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89553.99</v>
      </c>
      <c r="D174" s="1">
        <f>'PR-RAS'!E178</f>
        <v>95380.5</v>
      </c>
      <c r="E174" s="1">
        <v>0</v>
      </c>
      <c r="F174" s="1">
        <v>0</v>
      </c>
      <c r="G174" s="2">
        <f t="shared" si="0"/>
        <v>48494.493269999992</v>
      </c>
      <c r="H174" s="2">
        <f t="shared" si="1"/>
        <v>0.50999999999476131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12818.81</v>
      </c>
      <c r="D175" s="1">
        <f>'PR-RAS'!E179</f>
        <v>15303.14</v>
      </c>
      <c r="E175" s="1">
        <v>0</v>
      </c>
      <c r="F175" s="1">
        <v>0</v>
      </c>
      <c r="G175" s="2">
        <f t="shared" si="0"/>
        <v>7555.9656599999989</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463.85</v>
      </c>
      <c r="D176" s="1">
        <f>'PR-RAS'!E180</f>
        <v>248.85</v>
      </c>
      <c r="E176" s="1">
        <v>0</v>
      </c>
      <c r="F176" s="1">
        <v>0</v>
      </c>
      <c r="G176" s="2">
        <f t="shared" si="0"/>
        <v>168.27124999999998</v>
      </c>
      <c r="H176" s="2">
        <f t="shared" si="1"/>
        <v>0.29999999999998295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6090.52</v>
      </c>
      <c r="D177" s="1">
        <f>'PR-RAS'!E181</f>
        <v>6095.05</v>
      </c>
      <c r="E177" s="1">
        <v>0</v>
      </c>
      <c r="F177" s="1">
        <v>0</v>
      </c>
      <c r="G177" s="2">
        <f t="shared" si="0"/>
        <v>3217.3891200000003</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1280.02</v>
      </c>
      <c r="E178" s="1">
        <v>0</v>
      </c>
      <c r="F178" s="1">
        <v>0</v>
      </c>
      <c r="G178" s="2">
        <f t="shared" si="0"/>
        <v>453.12707999999998</v>
      </c>
      <c r="H178" s="2">
        <f t="shared" si="1"/>
        <v>1.999999999998181E-2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5910.91</v>
      </c>
      <c r="D179" s="1">
        <f>'PR-RAS'!E183</f>
        <v>4662.18</v>
      </c>
      <c r="E179" s="1">
        <v>0</v>
      </c>
      <c r="F179" s="1">
        <v>0</v>
      </c>
      <c r="G179" s="2">
        <f t="shared" si="0"/>
        <v>2711.87806</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2585.88</v>
      </c>
      <c r="D180" s="1">
        <f>'PR-RAS'!E184</f>
        <v>425.92</v>
      </c>
      <c r="E180" s="1">
        <v>0</v>
      </c>
      <c r="F180" s="1">
        <v>0</v>
      </c>
      <c r="G180" s="2">
        <f t="shared" si="0"/>
        <v>615.35188000000005</v>
      </c>
      <c r="H180" s="2">
        <f t="shared" si="1"/>
        <v>0.19999999999987494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1630.35</v>
      </c>
      <c r="D181" s="1">
        <f>'PR-RAS'!E185</f>
        <v>3757.82</v>
      </c>
      <c r="E181" s="1">
        <v>0</v>
      </c>
      <c r="F181" s="1">
        <v>0</v>
      </c>
      <c r="G181" s="2">
        <f t="shared" si="0"/>
        <v>1646.2782</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2441.7800000000002</v>
      </c>
      <c r="D182" s="1">
        <f>'PR-RAS'!E186</f>
        <v>4603.93</v>
      </c>
      <c r="E182" s="1">
        <v>0</v>
      </c>
      <c r="F182" s="1">
        <v>0</v>
      </c>
      <c r="G182" s="2">
        <f t="shared" si="0"/>
        <v>2108.58484</v>
      </c>
      <c r="H182" s="2">
        <f t="shared" si="1"/>
        <v>0.28999999999950887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7870.25</v>
      </c>
      <c r="D184" s="1">
        <f>'PR-RAS'!E188</f>
        <v>6747.0599999999995</v>
      </c>
      <c r="E184" s="1">
        <v>0</v>
      </c>
      <c r="F184" s="1">
        <v>0</v>
      </c>
      <c r="G184" s="2">
        <f t="shared" si="0"/>
        <v>3909.6797099999999</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v>
      </c>
      <c r="D185" s="1">
        <f>'PR-RAS'!E189</f>
        <v>100</v>
      </c>
      <c r="E185" s="1">
        <v>0</v>
      </c>
      <c r="F185" s="1">
        <v>0</v>
      </c>
      <c r="G185" s="2">
        <f t="shared" si="0"/>
        <v>82.8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1847.77</v>
      </c>
      <c r="D187" s="1">
        <f>'PR-RAS'!E191</f>
        <v>1701.78</v>
      </c>
      <c r="E187" s="1">
        <v>0</v>
      </c>
      <c r="F187" s="1">
        <v>0</v>
      </c>
      <c r="G187" s="2">
        <f t="shared" si="0"/>
        <v>976.74738000000002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3510.72</v>
      </c>
      <c r="D189" s="1">
        <f>'PR-RAS'!E193</f>
        <v>2665.18</v>
      </c>
      <c r="E189" s="1">
        <v>0</v>
      </c>
      <c r="F189" s="1">
        <v>0</v>
      </c>
      <c r="G189" s="2">
        <f t="shared" si="0"/>
        <v>1662.1230399999999</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2085.4</v>
      </c>
      <c r="D191" s="1">
        <f>'PR-RAS'!E195</f>
        <v>2092.0100000000002</v>
      </c>
      <c r="E191" s="1">
        <v>0</v>
      </c>
      <c r="F191" s="1">
        <v>0</v>
      </c>
      <c r="G191" s="2">
        <f t="shared" si="0"/>
        <v>1191.1898000000001</v>
      </c>
      <c r="H191" s="2">
        <f t="shared" si="1"/>
        <v>0.41000000000030923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v>
      </c>
      <c r="D192" s="1">
        <f>'PR-RAS'!E196</f>
        <v>537.15</v>
      </c>
      <c r="E192" s="1">
        <v>0</v>
      </c>
      <c r="F192" s="1">
        <v>0</v>
      </c>
      <c r="G192" s="2">
        <f t="shared" si="0"/>
        <v>300.69130000000001</v>
      </c>
      <c r="H192" s="2">
        <f t="shared" si="1"/>
        <v>0.14999999999997726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v>
      </c>
      <c r="D206" s="1">
        <f>'PR-RAS'!E210</f>
        <v>537.15</v>
      </c>
      <c r="E206" s="1">
        <v>0</v>
      </c>
      <c r="F206" s="1">
        <v>0</v>
      </c>
      <c r="G206" s="2">
        <f t="shared" si="0"/>
        <v>322.73149999999998</v>
      </c>
      <c r="H206" s="2">
        <f t="shared" si="1"/>
        <v>0.14999999999997726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500</v>
      </c>
      <c r="D207" s="1">
        <f>'PR-RAS'!E211</f>
        <v>537.15</v>
      </c>
      <c r="E207" s="1">
        <v>0</v>
      </c>
      <c r="F207" s="1">
        <v>0</v>
      </c>
      <c r="G207" s="2">
        <f t="shared" si="0"/>
        <v>324.30579999999998</v>
      </c>
      <c r="H207" s="2">
        <f t="shared" si="1"/>
        <v>0.14999999999997726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26310.959999999999</v>
      </c>
      <c r="D248" s="1">
        <f>'PR-RAS'!E252</f>
        <v>68975.08</v>
      </c>
      <c r="E248" s="1">
        <v>0</v>
      </c>
      <c r="F248" s="1">
        <v>0</v>
      </c>
      <c r="G248" s="2">
        <f t="shared" si="0"/>
        <v>40572.496639999998</v>
      </c>
      <c r="H248" s="2">
        <f t="shared" si="1"/>
        <v>0.12000000000261934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26310.959999999999</v>
      </c>
      <c r="D255" s="1">
        <f>'PR-RAS'!E259</f>
        <v>68975.08</v>
      </c>
      <c r="E255" s="1">
        <v>0</v>
      </c>
      <c r="F255" s="1">
        <v>0</v>
      </c>
      <c r="G255" s="2">
        <f t="shared" si="0"/>
        <v>41722.324480000003</v>
      </c>
      <c r="H255" s="2">
        <f t="shared" si="1"/>
        <v>0.12000000000261934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26310.959999999999</v>
      </c>
      <c r="D257" s="1">
        <f>'PR-RAS'!E261</f>
        <v>68975.08</v>
      </c>
      <c r="E257" s="1">
        <v>0</v>
      </c>
      <c r="F257" s="1">
        <v>0</v>
      </c>
      <c r="G257" s="2">
        <f t="shared" si="0"/>
        <v>42050.846720000001</v>
      </c>
      <c r="H257" s="2">
        <f t="shared" si="1"/>
        <v>0.12000000000261934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2018.83</v>
      </c>
      <c r="D259" s="1">
        <f>'PR-RAS'!E263</f>
        <v>1206.52</v>
      </c>
      <c r="E259" s="1">
        <v>0</v>
      </c>
      <c r="F259" s="1">
        <v>0</v>
      </c>
      <c r="G259" s="2">
        <f t="shared" si="0"/>
        <v>1143.42246</v>
      </c>
      <c r="H259" s="2">
        <f t="shared" si="1"/>
        <v>0.65000000000009095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2018.83</v>
      </c>
      <c r="D260" s="1">
        <f>'PR-RAS'!E264</f>
        <v>1206.52</v>
      </c>
      <c r="E260" s="1">
        <v>0</v>
      </c>
      <c r="F260" s="1">
        <v>0</v>
      </c>
      <c r="G260" s="2">
        <f t="shared" si="0"/>
        <v>1147.8543300000001</v>
      </c>
      <c r="H260" s="2">
        <f t="shared" si="1"/>
        <v>0.65000000000009095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2018.83</v>
      </c>
      <c r="D261" s="1">
        <f>'PR-RAS'!E265</f>
        <v>176.64</v>
      </c>
      <c r="E261" s="1">
        <v>0</v>
      </c>
      <c r="F261" s="1">
        <v>0</v>
      </c>
      <c r="G261" s="2">
        <f t="shared" si="0"/>
        <v>616.7485999999999</v>
      </c>
      <c r="H261" s="2">
        <f t="shared" si="1"/>
        <v>0.5300000000000864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1029.8800000000001</v>
      </c>
      <c r="E262" s="1">
        <v>0</v>
      </c>
      <c r="F262" s="1">
        <v>0</v>
      </c>
      <c r="G262" s="2">
        <f t="shared" si="0"/>
        <v>537.59736000000009</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1500822.33</v>
      </c>
      <c r="D285" s="1">
        <f>'PR-RAS'!E289</f>
        <v>1795413.24</v>
      </c>
      <c r="E285" s="1">
        <v>0</v>
      </c>
      <c r="F285" s="1">
        <v>0</v>
      </c>
      <c r="G285" s="2">
        <f t="shared" si="8"/>
        <v>1446028.2620399999</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489715.97999999952</v>
      </c>
      <c r="D286" s="1">
        <f>'PR-RAS'!E290</f>
        <v>235649.40000000014</v>
      </c>
      <c r="E286" s="1">
        <v>0</v>
      </c>
      <c r="F286" s="1">
        <v>0</v>
      </c>
      <c r="G286" s="2">
        <f t="shared" si="8"/>
        <v>273889.2122999999</v>
      </c>
      <c r="H286" s="2">
        <f t="shared" si="9"/>
        <v>0.42000000062398612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404696.31</v>
      </c>
      <c r="D289" s="1">
        <f>'PR-RAS'!E293</f>
        <v>183781.8</v>
      </c>
      <c r="E289" s="1">
        <v>0</v>
      </c>
      <c r="F289" s="1">
        <v>0</v>
      </c>
      <c r="G289" s="2">
        <f t="shared" si="8"/>
        <v>222410.85407999996</v>
      </c>
      <c r="H289" s="2">
        <f t="shared" si="9"/>
        <v>0.51000000000931323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6309.39</v>
      </c>
      <c r="D290" s="1">
        <f>'PR-RAS'!E294</f>
        <v>6530.07</v>
      </c>
      <c r="E290" s="1">
        <v>0</v>
      </c>
      <c r="F290" s="1">
        <v>0</v>
      </c>
      <c r="G290" s="2">
        <f t="shared" si="8"/>
        <v>5597.7941699999992</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268801.46999999997</v>
      </c>
      <c r="D345" s="1">
        <f>'PR-RAS'!E350</f>
        <v>77373.179999999993</v>
      </c>
      <c r="E345" s="1">
        <v>0</v>
      </c>
      <c r="F345" s="1">
        <v>0</v>
      </c>
      <c r="G345" s="2">
        <f t="shared" si="8"/>
        <v>145700.45351999998</v>
      </c>
      <c r="H345" s="2">
        <f t="shared" si="9"/>
        <v>0.6499999999650754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88839.239999999991</v>
      </c>
      <c r="D358" s="1">
        <f>'PR-RAS'!E363</f>
        <v>53056.83</v>
      </c>
      <c r="E358" s="1">
        <v>0</v>
      </c>
      <c r="F358" s="1">
        <v>0</v>
      </c>
      <c r="G358" s="2">
        <f t="shared" si="8"/>
        <v>69598.185299999997</v>
      </c>
      <c r="H358" s="2">
        <f t="shared" si="9"/>
        <v>0.40999999998894054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37423.129999999997</v>
      </c>
      <c r="D364" s="1">
        <f>'PR-RAS'!E369</f>
        <v>25851.520000000004</v>
      </c>
      <c r="E364" s="1">
        <v>0</v>
      </c>
      <c r="F364" s="1">
        <v>0</v>
      </c>
      <c r="G364" s="2">
        <f t="shared" si="8"/>
        <v>32352.799710000003</v>
      </c>
      <c r="H364" s="2">
        <f t="shared" si="9"/>
        <v>0.60999999999330612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18524.88</v>
      </c>
      <c r="E365" s="1">
        <v>0</v>
      </c>
      <c r="F365" s="1">
        <v>0</v>
      </c>
      <c r="G365" s="2">
        <f t="shared" si="8"/>
        <v>13486.112640000001</v>
      </c>
      <c r="H365" s="2">
        <f t="shared" si="9"/>
        <v>0.11999999999898137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31400.2</v>
      </c>
      <c r="D366" s="1">
        <f>'PR-RAS'!E371</f>
        <v>0</v>
      </c>
      <c r="E366" s="1">
        <v>0</v>
      </c>
      <c r="F366" s="1">
        <v>0</v>
      </c>
      <c r="G366" s="2">
        <f t="shared" si="8"/>
        <v>11461.073</v>
      </c>
      <c r="H366" s="2">
        <f t="shared" si="9"/>
        <v>0.2000000000007276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3992.5</v>
      </c>
      <c r="D367" s="1">
        <f>'PR-RAS'!E372</f>
        <v>0</v>
      </c>
      <c r="E367" s="1">
        <v>0</v>
      </c>
      <c r="F367" s="1">
        <v>0</v>
      </c>
      <c r="G367" s="2">
        <f t="shared" si="8"/>
        <v>1461.2549999999999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1539.49</v>
      </c>
      <c r="E369" s="1">
        <v>0</v>
      </c>
      <c r="F369" s="1">
        <v>0</v>
      </c>
      <c r="G369" s="2">
        <f t="shared" si="8"/>
        <v>1133.0646400000001</v>
      </c>
      <c r="H369" s="2">
        <f t="shared" si="9"/>
        <v>0.49000000000000909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2030.43</v>
      </c>
      <c r="D370" s="1">
        <f>'PR-RAS'!E375</f>
        <v>0</v>
      </c>
      <c r="E370" s="1">
        <v>0</v>
      </c>
      <c r="F370" s="1">
        <v>0</v>
      </c>
      <c r="G370" s="2">
        <f t="shared" si="8"/>
        <v>749.22866999999997</v>
      </c>
      <c r="H370" s="2">
        <f t="shared" si="9"/>
        <v>0.43000000000006366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5787.15</v>
      </c>
      <c r="E371" s="1">
        <v>0</v>
      </c>
      <c r="F371" s="1">
        <v>0</v>
      </c>
      <c r="G371" s="2">
        <f t="shared" si="8"/>
        <v>4282.491</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51416.11</v>
      </c>
      <c r="D378" s="1">
        <f>'PR-RAS'!E383</f>
        <v>27205.31</v>
      </c>
      <c r="E378" s="1">
        <v>0</v>
      </c>
      <c r="F378" s="1">
        <v>0</v>
      </c>
      <c r="G378" s="2">
        <f t="shared" si="8"/>
        <v>39896.677210000002</v>
      </c>
      <c r="H378" s="2">
        <f t="shared" si="9"/>
        <v>0.42000000000189175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51416.11</v>
      </c>
      <c r="D379" s="1">
        <f>'PR-RAS'!E384</f>
        <v>27205.31</v>
      </c>
      <c r="E379" s="1">
        <v>0</v>
      </c>
      <c r="F379" s="1">
        <v>0</v>
      </c>
      <c r="G379" s="2">
        <f t="shared" si="8"/>
        <v>40002.503940000002</v>
      </c>
      <c r="H379" s="2">
        <f t="shared" si="9"/>
        <v>0.42000000000189175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179962.23</v>
      </c>
      <c r="D397" s="1">
        <f>'PR-RAS'!E402</f>
        <v>24316.35</v>
      </c>
      <c r="E397" s="1">
        <v>0</v>
      </c>
      <c r="F397" s="1">
        <v>0</v>
      </c>
      <c r="G397" s="2">
        <f t="shared" si="8"/>
        <v>90523.592279999997</v>
      </c>
      <c r="H397" s="2">
        <f t="shared" si="9"/>
        <v>0.58000000000902219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179962.23</v>
      </c>
      <c r="D398" s="1">
        <f>'PR-RAS'!E403</f>
        <v>24316.35</v>
      </c>
      <c r="E398" s="1">
        <v>0</v>
      </c>
      <c r="F398" s="1">
        <v>0</v>
      </c>
      <c r="G398" s="2">
        <f t="shared" si="8"/>
        <v>90752.187210000004</v>
      </c>
      <c r="H398" s="2">
        <f t="shared" si="9"/>
        <v>0.58000000000902219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268801.46999999997</v>
      </c>
      <c r="D403" s="1">
        <f>'PR-RAS'!E408</f>
        <v>77373.179999999993</v>
      </c>
      <c r="E403" s="1">
        <v>0</v>
      </c>
      <c r="F403" s="1">
        <v>0</v>
      </c>
      <c r="G403" s="2">
        <f t="shared" si="8"/>
        <v>170266.22766</v>
      </c>
      <c r="H403" s="2">
        <f t="shared" si="9"/>
        <v>0.6499999999650754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1990538.3099999996</v>
      </c>
      <c r="D407" s="1">
        <f>'PR-RAS'!E412</f>
        <v>2031062.6400000001</v>
      </c>
      <c r="E407" s="1">
        <v>0</v>
      </c>
      <c r="F407" s="1">
        <v>0</v>
      </c>
      <c r="G407" s="2">
        <f t="shared" si="8"/>
        <v>2457381.4175400003</v>
      </c>
      <c r="H407" s="2">
        <f t="shared" si="9"/>
        <v>0.66999999945983291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1769623.8</v>
      </c>
      <c r="D408" s="1">
        <f>'PR-RAS'!E413</f>
        <v>1872786.42</v>
      </c>
      <c r="E408" s="1">
        <v>0</v>
      </c>
      <c r="F408" s="1">
        <v>0</v>
      </c>
      <c r="G408" s="2">
        <f t="shared" si="8"/>
        <v>2244685.0324799996</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220914.50999999954</v>
      </c>
      <c r="D409" s="1">
        <f>'PR-RAS'!E414</f>
        <v>158276.2200000002</v>
      </c>
      <c r="E409" s="1">
        <v>0</v>
      </c>
      <c r="F409" s="1">
        <v>0</v>
      </c>
      <c r="G409" s="2">
        <f t="shared" si="8"/>
        <v>219286.51559999996</v>
      </c>
      <c r="H409" s="2">
        <f t="shared" si="9"/>
        <v>0.71000000066123903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404696.31</v>
      </c>
      <c r="D412" s="1">
        <f>'PR-RAS'!E417</f>
        <v>183781.8</v>
      </c>
      <c r="E412" s="1">
        <v>0</v>
      </c>
      <c r="F412" s="1">
        <v>0</v>
      </c>
      <c r="G412" s="2">
        <f t="shared" si="8"/>
        <v>317398.82300999993</v>
      </c>
      <c r="H412" s="2">
        <f t="shared" si="9"/>
        <v>0.51000000000931323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6309.39</v>
      </c>
      <c r="D413" s="1">
        <f>'PR-RAS'!E418</f>
        <v>6530.07</v>
      </c>
      <c r="E413" s="1">
        <v>0</v>
      </c>
      <c r="F413" s="1">
        <v>0</v>
      </c>
      <c r="G413" s="2">
        <f t="shared" si="8"/>
        <v>7980.2463599999992</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1990538.3099999996</v>
      </c>
      <c r="D633" s="1">
        <f>'PR-RAS'!E639</f>
        <v>2031062.6400000001</v>
      </c>
      <c r="E633" s="1">
        <v>0</v>
      </c>
      <c r="F633" s="1">
        <v>0</v>
      </c>
      <c r="G633" s="2">
        <f t="shared" si="10"/>
        <v>3825283.38888</v>
      </c>
      <c r="H633" s="2">
        <f t="shared" si="11"/>
        <v>0.66999999945983291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1769623.8</v>
      </c>
      <c r="D634" s="1">
        <f>'PR-RAS'!E640</f>
        <v>1872786.42</v>
      </c>
      <c r="E634" s="1">
        <v>0</v>
      </c>
      <c r="F634" s="1">
        <v>0</v>
      </c>
      <c r="G634" s="2">
        <f t="shared" si="10"/>
        <v>3491119.4731199997</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220914.50999999954</v>
      </c>
      <c r="D635" s="1">
        <f>'PR-RAS'!E641</f>
        <v>158276.2200000002</v>
      </c>
      <c r="E635" s="1">
        <v>0</v>
      </c>
      <c r="F635" s="1">
        <v>0</v>
      </c>
      <c r="G635" s="2">
        <f t="shared" si="10"/>
        <v>340754.04629999999</v>
      </c>
      <c r="H635" s="2">
        <f t="shared" si="11"/>
        <v>0.71000000066123903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404696.31</v>
      </c>
      <c r="D638" s="1">
        <f>'PR-RAS'!E644</f>
        <v>183781.8</v>
      </c>
      <c r="E638" s="1">
        <v>0</v>
      </c>
      <c r="F638" s="1">
        <v>0</v>
      </c>
      <c r="G638" s="2">
        <f t="shared" si="10"/>
        <v>491929.56266999996</v>
      </c>
      <c r="H638" s="2">
        <f t="shared" si="11"/>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183781.80000000045</v>
      </c>
      <c r="D640" s="1">
        <f>'PR-RAS'!E646</f>
        <v>25505.579999999783</v>
      </c>
      <c r="E640" s="1">
        <v>0</v>
      </c>
      <c r="F640" s="1">
        <v>0</v>
      </c>
      <c r="G640" s="2">
        <f t="shared" si="10"/>
        <v>150032.70144</v>
      </c>
      <c r="H640" s="2">
        <f t="shared" si="11"/>
        <v>0.61999999976251274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116711.6</v>
      </c>
      <c r="E641" s="1">
        <v>0</v>
      </c>
      <c r="F641" s="1">
        <v>0</v>
      </c>
      <c r="G641" s="2">
        <f t="shared" si="10"/>
        <v>149390.848</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14952.18</v>
      </c>
      <c r="D642" s="1">
        <f>'PR-RAS'!E649</f>
        <v>11642.76</v>
      </c>
      <c r="E642" s="1">
        <v>0</v>
      </c>
      <c r="F642" s="1">
        <v>0</v>
      </c>
      <c r="G642" s="2">
        <f t="shared" si="10"/>
        <v>24510.365699999998</v>
      </c>
      <c r="H642" s="2">
        <f t="shared" si="11"/>
        <v>0.42000000000007276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1709182.09</v>
      </c>
      <c r="D643" s="1">
        <f>'PR-RAS'!E650</f>
        <v>1882890.7</v>
      </c>
      <c r="E643" s="1">
        <v>0</v>
      </c>
      <c r="F643" s="1">
        <v>0</v>
      </c>
      <c r="G643" s="2">
        <f t="shared" si="10"/>
        <v>3514926.5605800003</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1712491.51</v>
      </c>
      <c r="D644" s="1">
        <f>'PR-RAS'!E651</f>
        <v>1848170.64</v>
      </c>
      <c r="E644" s="1">
        <v>0</v>
      </c>
      <c r="F644" s="1">
        <v>0</v>
      </c>
      <c r="G644" s="2">
        <f t="shared" si="10"/>
        <v>3477879.4839699999</v>
      </c>
      <c r="H644" s="2">
        <f t="shared" si="11"/>
        <v>0.85000000009313226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11642.760000000009</v>
      </c>
      <c r="D645" s="1">
        <f>'PR-RAS'!E652</f>
        <v>46362.820000000065</v>
      </c>
      <c r="E645" s="1">
        <v>0</v>
      </c>
      <c r="F645" s="1">
        <v>0</v>
      </c>
      <c r="G645" s="2">
        <f t="shared" si="10"/>
        <v>67213.249600000097</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62</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59</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1215675.1299999999</v>
      </c>
      <c r="D668" s="1">
        <f>'PR-RAS'!E675</f>
        <v>1449915.47</v>
      </c>
      <c r="E668" s="1">
        <v>0</v>
      </c>
      <c r="F668" s="1">
        <v>0</v>
      </c>
      <c r="G668" s="2">
        <f t="shared" si="10"/>
        <v>2745042.5486900001</v>
      </c>
      <c r="H668" s="2">
        <f t="shared" si="11"/>
        <v>0.59999999986030161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65341.25</v>
      </c>
      <c r="D669" s="1">
        <f>'PR-RAS'!E676</f>
        <v>70939.3</v>
      </c>
      <c r="E669" s="1">
        <v>0</v>
      </c>
      <c r="F669" s="1">
        <v>0</v>
      </c>
      <c r="G669" s="2">
        <f t="shared" si="10"/>
        <v>138422.85980000001</v>
      </c>
      <c r="H669" s="2">
        <f t="shared" si="11"/>
        <v>0.55000000000291038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117945.45</v>
      </c>
      <c r="D670" s="1">
        <f>'PR-RAS'!E677</f>
        <v>26994.57</v>
      </c>
      <c r="E670" s="1">
        <v>0</v>
      </c>
      <c r="F670" s="1">
        <v>0</v>
      </c>
      <c r="G670" s="2">
        <f t="shared" si="10"/>
        <v>115024.24071</v>
      </c>
      <c r="H670" s="2">
        <f t="shared" si="11"/>
        <v>0.87999999999738066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1467.2</v>
      </c>
      <c r="E687" s="1">
        <v>0</v>
      </c>
      <c r="F687" s="1">
        <v>0</v>
      </c>
      <c r="G687" s="2">
        <f t="shared" si="10"/>
        <v>2012.9984000000002</v>
      </c>
      <c r="H687" s="2">
        <f t="shared" si="11"/>
        <v>0.20000000000004547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51625</v>
      </c>
      <c r="D703" s="1">
        <f>'PR-RAS'!E710</f>
        <v>64697.94</v>
      </c>
      <c r="E703" s="1">
        <v>0</v>
      </c>
      <c r="F703" s="1">
        <v>0</v>
      </c>
      <c r="G703" s="2">
        <f t="shared" si="10"/>
        <v>127076.65776</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2101.4699999999998</v>
      </c>
      <c r="D709" s="1">
        <f>'PR-RAS'!E716</f>
        <v>0</v>
      </c>
      <c r="E709" s="1">
        <v>0</v>
      </c>
      <c r="F709" s="1">
        <v>0</v>
      </c>
      <c r="G709" s="2">
        <f t="shared" si="10"/>
        <v>1487.8407599999998</v>
      </c>
      <c r="H709" s="2">
        <f t="shared" si="11"/>
        <v>0.46999999999979991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2339.0500000000002</v>
      </c>
      <c r="D710" s="1">
        <f>'PR-RAS'!E717</f>
        <v>862.88</v>
      </c>
      <c r="E710" s="1">
        <v>0</v>
      </c>
      <c r="F710" s="1">
        <v>0</v>
      </c>
      <c r="G710" s="2">
        <f t="shared" si="10"/>
        <v>2881.9502900000002</v>
      </c>
      <c r="H710" s="2">
        <f t="shared" si="11"/>
        <v>0.17000000000018645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17067.509999999998</v>
      </c>
      <c r="D711" s="1">
        <f>'PR-RAS'!E718</f>
        <v>19121.41</v>
      </c>
      <c r="E711" s="1">
        <v>0</v>
      </c>
      <c r="F711" s="1">
        <v>0</v>
      </c>
      <c r="G711" s="2">
        <f t="shared" si="10"/>
        <v>39270.334300000002</v>
      </c>
      <c r="H711" s="2">
        <f t="shared" si="11"/>
        <v>0.90000000000145519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5910.91</v>
      </c>
      <c r="D713" s="1">
        <f>'PR-RAS'!E720</f>
        <v>3284.68</v>
      </c>
      <c r="E713" s="1">
        <v>0</v>
      </c>
      <c r="F713" s="1">
        <v>0</v>
      </c>
      <c r="G713" s="2">
        <f t="shared" si="10"/>
        <v>8885.9522400000005</v>
      </c>
      <c r="H713" s="2">
        <f t="shared" si="11"/>
        <v>0.41000000000030923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425.92</v>
      </c>
      <c r="E715" s="1">
        <v>0</v>
      </c>
      <c r="F715" s="1">
        <v>0</v>
      </c>
      <c r="G715" s="2">
        <f t="shared" si="10"/>
        <v>608.21375999999998</v>
      </c>
      <c r="H715" s="2">
        <f t="shared" si="11"/>
        <v>7.9999999999984084E-2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250</v>
      </c>
      <c r="D718" s="1">
        <f>'PR-RAS'!E725</f>
        <v>100</v>
      </c>
      <c r="E718" s="1">
        <v>0</v>
      </c>
      <c r="F718" s="1">
        <v>0</v>
      </c>
      <c r="G718" s="2">
        <f t="shared" si="10"/>
        <v>322.64999999999998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26310.959999999999</v>
      </c>
      <c r="D820" s="1">
        <f>'PR-RAS'!E827</f>
        <v>35770.29</v>
      </c>
      <c r="E820" s="1">
        <v>0</v>
      </c>
      <c r="F820" s="1">
        <v>0</v>
      </c>
      <c r="G820" s="2">
        <f t="shared" si="18"/>
        <v>80140.411260000008</v>
      </c>
      <c r="H820" s="2">
        <f t="shared" si="19"/>
        <v>0.33000000000174623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33204.79</v>
      </c>
      <c r="E821" s="1">
        <v>0</v>
      </c>
      <c r="F821" s="1">
        <v>0</v>
      </c>
      <c r="G821" s="2">
        <f t="shared" si="18"/>
        <v>54455.855599999995</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2018.83</v>
      </c>
      <c r="D822" s="1">
        <f>'PR-RAS'!E829</f>
        <v>176.64</v>
      </c>
      <c r="E822" s="1">
        <v>0</v>
      </c>
      <c r="F822" s="1">
        <v>0</v>
      </c>
      <c r="G822" s="2">
        <f t="shared" si="18"/>
        <v>1947.5023099999996</v>
      </c>
      <c r="H822" s="2">
        <f t="shared" si="19"/>
        <v>0.5300000000000864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2095467.3</v>
      </c>
      <c r="D984" s="6">
        <f>BILANCA!E6</f>
        <v>2213433.3500000006</v>
      </c>
      <c r="E984" s="6">
        <v>0</v>
      </c>
      <c r="F984" s="6">
        <v>0</v>
      </c>
      <c r="G984" s="7">
        <f t="shared" ref="G984:G1241" si="22">B984/1000*C984+B984/500*D984</f>
        <v>6522.3340000000017</v>
      </c>
      <c r="H984" s="7">
        <f t="shared" si="19"/>
        <v>0.65000000060535967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2067824.6</v>
      </c>
      <c r="D985" s="1">
        <f>BILANCA!E7</f>
        <v>2043304.7000000004</v>
      </c>
      <c r="E985" s="1">
        <v>0</v>
      </c>
      <c r="F985" s="1">
        <v>0</v>
      </c>
      <c r="G985" s="2">
        <f t="shared" si="22"/>
        <v>12308.868000000002</v>
      </c>
      <c r="H985" s="2">
        <f t="shared" si="19"/>
        <v>0.69999999948777258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5701.34</v>
      </c>
      <c r="D986" s="1">
        <f>BILANCA!E8</f>
        <v>5701.34</v>
      </c>
      <c r="E986" s="1">
        <v>0</v>
      </c>
      <c r="F986" s="1">
        <v>0</v>
      </c>
      <c r="G986" s="2">
        <f t="shared" si="22"/>
        <v>51.312060000000002</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5701.34</v>
      </c>
      <c r="D987" s="1">
        <f>BILANCA!E9</f>
        <v>5701.34</v>
      </c>
      <c r="E987" s="1">
        <v>0</v>
      </c>
      <c r="F987" s="1">
        <v>0</v>
      </c>
      <c r="G987" s="2">
        <f t="shared" si="22"/>
        <v>68.416079999999994</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296.7</v>
      </c>
      <c r="D988" s="1">
        <f>BILANCA!E10</f>
        <v>296.7</v>
      </c>
      <c r="E988" s="1">
        <v>0</v>
      </c>
      <c r="F988" s="1">
        <v>0</v>
      </c>
      <c r="G988" s="2">
        <f t="shared" si="22"/>
        <v>4.4504999999999999</v>
      </c>
      <c r="H988" s="2">
        <f t="shared" si="19"/>
        <v>0.60000000000002274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296.7</v>
      </c>
      <c r="D989" s="1">
        <f>BILANCA!E11</f>
        <v>296.7</v>
      </c>
      <c r="E989" s="1">
        <v>0</v>
      </c>
      <c r="F989" s="1">
        <v>0</v>
      </c>
      <c r="G989" s="2">
        <f t="shared" si="22"/>
        <v>5.3406000000000002</v>
      </c>
      <c r="H989" s="2">
        <f t="shared" si="19"/>
        <v>0.60000000000002274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2062123.26</v>
      </c>
      <c r="D990" s="1">
        <f>BILANCA!E12</f>
        <v>2013287.0100000002</v>
      </c>
      <c r="E990" s="1">
        <v>0</v>
      </c>
      <c r="F990" s="1">
        <v>0</v>
      </c>
      <c r="G990" s="2">
        <f t="shared" si="22"/>
        <v>42620.880960000002</v>
      </c>
      <c r="H990" s="2">
        <f t="shared" si="19"/>
        <v>0.2700000002514571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1936807.8900000001</v>
      </c>
      <c r="D991" s="1">
        <f>BILANCA!E13</f>
        <v>1908179.0500000003</v>
      </c>
      <c r="E991" s="1">
        <v>0</v>
      </c>
      <c r="F991" s="1">
        <v>0</v>
      </c>
      <c r="G991" s="2">
        <f t="shared" si="22"/>
        <v>46025.327920000011</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2305431.4500000002</v>
      </c>
      <c r="D993" s="1">
        <f>BILANCA!E15</f>
        <v>2305431.4500000002</v>
      </c>
      <c r="E993" s="1">
        <v>0</v>
      </c>
      <c r="F993" s="1">
        <v>0</v>
      </c>
      <c r="G993" s="2">
        <f t="shared" si="22"/>
        <v>69162.943500000008</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368623.56</v>
      </c>
      <c r="D996" s="1">
        <f>BILANCA!E18</f>
        <v>397252.4</v>
      </c>
      <c r="E996" s="1">
        <v>0</v>
      </c>
      <c r="F996" s="1">
        <v>0</v>
      </c>
      <c r="G996" s="2">
        <f t="shared" si="22"/>
        <v>15120.668680000001</v>
      </c>
      <c r="H996" s="2">
        <f t="shared" si="19"/>
        <v>0.84000000002561137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114561.96000000005</v>
      </c>
      <c r="D997" s="1">
        <f>BILANCA!E19</f>
        <v>94363.01999999996</v>
      </c>
      <c r="E997" s="1">
        <v>0</v>
      </c>
      <c r="F997" s="1">
        <v>0</v>
      </c>
      <c r="G997" s="2">
        <f t="shared" si="22"/>
        <v>4246.0319999999992</v>
      </c>
      <c r="H997" s="2">
        <f t="shared" si="19"/>
        <v>5.9999999910360202E-2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210470.92</v>
      </c>
      <c r="D998" s="1">
        <f>BILANCA!E20</f>
        <v>271486.88</v>
      </c>
      <c r="E998" s="1">
        <v>0</v>
      </c>
      <c r="F998" s="1">
        <v>0</v>
      </c>
      <c r="G998" s="2">
        <f t="shared" si="22"/>
        <v>11301.6702</v>
      </c>
      <c r="H998" s="2">
        <f t="shared" si="19"/>
        <v>0.1999999999825377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3956.42</v>
      </c>
      <c r="D999" s="1">
        <f>BILANCA!E21</f>
        <v>20112.72</v>
      </c>
      <c r="E999" s="1">
        <v>0</v>
      </c>
      <c r="F999" s="1">
        <v>0</v>
      </c>
      <c r="G999" s="2">
        <f t="shared" si="22"/>
        <v>706.90976000000012</v>
      </c>
      <c r="H999" s="2">
        <f t="shared" si="19"/>
        <v>0.69999999999890861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1941.24</v>
      </c>
      <c r="D1000" s="1">
        <f>BILANCA!E22</f>
        <v>1941.24</v>
      </c>
      <c r="E1000" s="1">
        <v>0</v>
      </c>
      <c r="F1000" s="1">
        <v>0</v>
      </c>
      <c r="G1000" s="2">
        <f t="shared" si="22"/>
        <v>99.003240000000005</v>
      </c>
      <c r="H1000" s="2">
        <f t="shared" si="19"/>
        <v>0.48000000000001819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545.82000000000005</v>
      </c>
      <c r="D1001" s="1">
        <f>BILANCA!E23</f>
        <v>545.82000000000005</v>
      </c>
      <c r="E1001" s="1">
        <v>0</v>
      </c>
      <c r="F1001" s="1">
        <v>0</v>
      </c>
      <c r="G1001" s="2">
        <f t="shared" si="22"/>
        <v>29.47428</v>
      </c>
      <c r="H1001" s="2">
        <f t="shared" si="19"/>
        <v>0.35999999999989996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6216.99</v>
      </c>
      <c r="E1002" s="1">
        <v>0</v>
      </c>
      <c r="F1002" s="1">
        <v>0</v>
      </c>
      <c r="G1002" s="2">
        <f t="shared" si="22"/>
        <v>236.24561999999997</v>
      </c>
      <c r="H1002" s="2">
        <f t="shared" si="19"/>
        <v>1.0000000000218279E-2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83126.179999999993</v>
      </c>
      <c r="D1003" s="1">
        <f>BILANCA!E25</f>
        <v>83126.179999999993</v>
      </c>
      <c r="E1003" s="1">
        <v>0</v>
      </c>
      <c r="F1003" s="1">
        <v>0</v>
      </c>
      <c r="G1003" s="2">
        <f t="shared" si="22"/>
        <v>4987.5707999999995</v>
      </c>
      <c r="H1003" s="2">
        <f t="shared" si="19"/>
        <v>0.35999999998603016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4917.8999999999996</v>
      </c>
      <c r="D1004" s="1">
        <f>BILANCA!E26</f>
        <v>8467.5499999999993</v>
      </c>
      <c r="E1004" s="1">
        <v>0</v>
      </c>
      <c r="F1004" s="1">
        <v>0</v>
      </c>
      <c r="G1004" s="2">
        <f t="shared" si="22"/>
        <v>458.91299999999995</v>
      </c>
      <c r="H1004" s="2">
        <f t="shared" si="19"/>
        <v>0.55000000000109139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190396.52</v>
      </c>
      <c r="D1006" s="1">
        <f>BILANCA!E28</f>
        <v>297534.36</v>
      </c>
      <c r="E1006" s="1">
        <v>0</v>
      </c>
      <c r="F1006" s="1">
        <v>0</v>
      </c>
      <c r="G1006" s="2">
        <f t="shared" si="22"/>
        <v>18065.700519999999</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10753.410000000003</v>
      </c>
      <c r="D1013" s="1">
        <f>BILANCA!E35</f>
        <v>10744.940000000002</v>
      </c>
      <c r="E1013" s="1">
        <v>0</v>
      </c>
      <c r="F1013" s="1">
        <v>0</v>
      </c>
      <c r="G1013" s="2">
        <f t="shared" si="22"/>
        <v>967.29870000000028</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143826.92000000001</v>
      </c>
      <c r="D1014" s="1">
        <f>BILANCA!E36</f>
        <v>116343.91</v>
      </c>
      <c r="E1014" s="1">
        <v>0</v>
      </c>
      <c r="F1014" s="1">
        <v>0</v>
      </c>
      <c r="G1014" s="2">
        <f t="shared" si="22"/>
        <v>11671.95694</v>
      </c>
      <c r="H1014" s="2">
        <f t="shared" si="19"/>
        <v>0.16999999998370185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133073.51</v>
      </c>
      <c r="D1018" s="1">
        <f>BILANCA!E40</f>
        <v>105598.97</v>
      </c>
      <c r="E1018" s="1">
        <v>0</v>
      </c>
      <c r="F1018" s="1">
        <v>0</v>
      </c>
      <c r="G1018" s="2">
        <f t="shared" si="22"/>
        <v>12049.500750000001</v>
      </c>
      <c r="H1018" s="2">
        <f t="shared" si="19"/>
        <v>0.51999999998952262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10642.71</v>
      </c>
      <c r="D1027" s="1">
        <f>BILANCA!E49</f>
        <v>10642.71</v>
      </c>
      <c r="E1027" s="1">
        <v>0</v>
      </c>
      <c r="F1027" s="1">
        <v>0</v>
      </c>
      <c r="G1027" s="2">
        <f t="shared" si="22"/>
        <v>1404.83772</v>
      </c>
      <c r="H1027" s="2">
        <f t="shared" si="19"/>
        <v>0.58000000000174623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10642.71</v>
      </c>
      <c r="D1028" s="1">
        <f>BILANCA!E50</f>
        <v>10642.71</v>
      </c>
      <c r="E1028" s="1">
        <v>0</v>
      </c>
      <c r="F1028" s="1">
        <v>0</v>
      </c>
      <c r="G1028" s="2">
        <f t="shared" si="22"/>
        <v>1436.7658499999998</v>
      </c>
      <c r="H1028" s="2">
        <f t="shared" si="19"/>
        <v>0.58000000000174623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53038.69</v>
      </c>
      <c r="D1032" s="1">
        <f>BILANCA!E54</f>
        <v>54562.74</v>
      </c>
      <c r="E1032" s="1">
        <v>0</v>
      </c>
      <c r="F1032" s="1">
        <v>0</v>
      </c>
      <c r="G1032" s="2">
        <f t="shared" si="22"/>
        <v>7946.0443300000006</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53038.69</v>
      </c>
      <c r="D1033" s="1">
        <f>BILANCA!E55</f>
        <v>54562.74</v>
      </c>
      <c r="E1033" s="1">
        <v>0</v>
      </c>
      <c r="F1033" s="1">
        <v>0</v>
      </c>
      <c r="G1033" s="2">
        <f t="shared" si="22"/>
        <v>8108.2085000000006</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24316.35</v>
      </c>
      <c r="E1034" s="1">
        <v>0</v>
      </c>
      <c r="F1034" s="1">
        <v>0</v>
      </c>
      <c r="G1034" s="2">
        <f t="shared" si="22"/>
        <v>2480.2676999999999</v>
      </c>
      <c r="H1034" s="2">
        <f t="shared" si="19"/>
        <v>0.34999999999854481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24316.35</v>
      </c>
      <c r="E1035" s="1">
        <v>0</v>
      </c>
      <c r="F1035" s="1">
        <v>0</v>
      </c>
      <c r="G1035" s="2">
        <f t="shared" si="22"/>
        <v>2528.9003999999995</v>
      </c>
      <c r="H1035" s="2">
        <f t="shared" si="19"/>
        <v>0.34999999999854481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27642.699999999997</v>
      </c>
      <c r="D1046" s="1">
        <f>BILANCA!E68</f>
        <v>170128.65000000002</v>
      </c>
      <c r="E1046" s="1">
        <v>0</v>
      </c>
      <c r="F1046" s="1">
        <v>0</v>
      </c>
      <c r="G1046" s="2">
        <f t="shared" si="22"/>
        <v>23177.7</v>
      </c>
      <c r="H1046" s="2">
        <f t="shared" si="19"/>
        <v>0.64999999997962732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11642.76</v>
      </c>
      <c r="D1047" s="1">
        <f>BILANCA!E69</f>
        <v>46362.82</v>
      </c>
      <c r="E1047" s="1">
        <v>0</v>
      </c>
      <c r="F1047" s="1">
        <v>0</v>
      </c>
      <c r="G1047" s="2">
        <f t="shared" si="22"/>
        <v>6679.5775999999996</v>
      </c>
      <c r="H1047" s="2">
        <f t="shared" si="19"/>
        <v>0.42000000000007276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11642.76</v>
      </c>
      <c r="D1048" s="1">
        <f>BILANCA!E70</f>
        <v>46313.440000000002</v>
      </c>
      <c r="E1048" s="1">
        <v>0</v>
      </c>
      <c r="F1048" s="1">
        <v>0</v>
      </c>
      <c r="G1048" s="2">
        <f t="shared" si="22"/>
        <v>6777.5266000000011</v>
      </c>
      <c r="H1048" s="2">
        <f t="shared" si="19"/>
        <v>0.68000000000211003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11642.76</v>
      </c>
      <c r="D1050" s="1">
        <f>BILANCA!E72</f>
        <v>46313.440000000002</v>
      </c>
      <c r="E1050" s="1">
        <v>0</v>
      </c>
      <c r="F1050" s="1">
        <v>0</v>
      </c>
      <c r="G1050" s="2">
        <f t="shared" si="22"/>
        <v>6986.0658800000001</v>
      </c>
      <c r="H1050" s="2">
        <f t="shared" si="19"/>
        <v>0.68000000000211003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49.38</v>
      </c>
      <c r="E1054" s="1">
        <v>0</v>
      </c>
      <c r="F1054" s="1">
        <v>0</v>
      </c>
      <c r="G1054" s="2">
        <f t="shared" si="22"/>
        <v>7.0119599999999993</v>
      </c>
      <c r="H1054" s="2">
        <f t="shared" si="19"/>
        <v>0.38000000000000256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9690.5499999999993</v>
      </c>
      <c r="D1056" s="1">
        <f>BILANCA!E78</f>
        <v>524.16</v>
      </c>
      <c r="E1056" s="1">
        <v>0</v>
      </c>
      <c r="F1056" s="1">
        <v>0</v>
      </c>
      <c r="G1056" s="2">
        <f t="shared" si="22"/>
        <v>783.93750999999997</v>
      </c>
      <c r="H1056" s="2">
        <f t="shared" si="19"/>
        <v>0.61000000000069576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9690.5499999999993</v>
      </c>
      <c r="D1064" s="1">
        <f>BILANCA!E86</f>
        <v>524.16</v>
      </c>
      <c r="E1064" s="1">
        <v>0</v>
      </c>
      <c r="F1064" s="1">
        <v>0</v>
      </c>
      <c r="G1064" s="2">
        <f t="shared" si="22"/>
        <v>869.84846999999991</v>
      </c>
      <c r="H1064" s="2">
        <f t="shared" si="19"/>
        <v>0.61000000000069576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6309.3899999999994</v>
      </c>
      <c r="D1124" s="1">
        <f>BILANCA!E146</f>
        <v>6530.07</v>
      </c>
      <c r="E1124" s="1">
        <v>0</v>
      </c>
      <c r="F1124" s="1">
        <v>0</v>
      </c>
      <c r="G1124" s="2">
        <f t="shared" si="22"/>
        <v>2731.1037299999998</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936.2</v>
      </c>
      <c r="D1136" s="1">
        <f>BILANCA!E158</f>
        <v>548.52</v>
      </c>
      <c r="E1136" s="1">
        <v>0</v>
      </c>
      <c r="F1136" s="1">
        <v>0</v>
      </c>
      <c r="G1136" s="2">
        <f t="shared" si="22"/>
        <v>311.08571999999998</v>
      </c>
      <c r="H1136" s="2">
        <f t="shared" si="23"/>
        <v>0.68000000000006366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5142.25</v>
      </c>
      <c r="D1137" s="1">
        <f>BILANCA!E159</f>
        <v>5981.55</v>
      </c>
      <c r="E1137" s="1">
        <v>0</v>
      </c>
      <c r="F1137" s="1">
        <v>0</v>
      </c>
      <c r="G1137" s="2">
        <f t="shared" si="22"/>
        <v>2634.2239</v>
      </c>
      <c r="H1137" s="2">
        <f t="shared" si="23"/>
        <v>0.6999999999998181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230.94</v>
      </c>
      <c r="D1140" s="1">
        <f>BILANCA!E162</f>
        <v>0</v>
      </c>
      <c r="E1140" s="1">
        <v>0</v>
      </c>
      <c r="F1140" s="1">
        <v>0</v>
      </c>
      <c r="G1140" s="2">
        <f t="shared" si="22"/>
        <v>36.257579999999997</v>
      </c>
      <c r="H1140" s="2">
        <f t="shared" si="23"/>
        <v>6.0000000000002274E-2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116711.6</v>
      </c>
      <c r="E1148" s="1">
        <v>0</v>
      </c>
      <c r="F1148" s="1">
        <v>0</v>
      </c>
      <c r="G1148" s="2">
        <f t="shared" si="22"/>
        <v>38514.828000000001</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116711.6</v>
      </c>
      <c r="E1151" s="1">
        <v>0</v>
      </c>
      <c r="F1151" s="1">
        <v>0</v>
      </c>
      <c r="G1151" s="2">
        <f t="shared" si="22"/>
        <v>39215.097600000001</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2095467.3</v>
      </c>
      <c r="D1152" s="1">
        <f>BILANCA!E175</f>
        <v>2213433.35</v>
      </c>
      <c r="E1152" s="1">
        <v>0</v>
      </c>
      <c r="F1152" s="1">
        <v>0</v>
      </c>
      <c r="G1152" s="2">
        <f t="shared" si="22"/>
        <v>1102274.4460000002</v>
      </c>
      <c r="H1152" s="2">
        <f t="shared" si="23"/>
        <v>0.65000000013969839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205115.11000000002</v>
      </c>
      <c r="D1153" s="1">
        <f>BILANCA!E176</f>
        <v>189104.16</v>
      </c>
      <c r="E1153" s="1">
        <v>0</v>
      </c>
      <c r="F1153" s="1">
        <v>0</v>
      </c>
      <c r="G1153" s="2">
        <f t="shared" si="22"/>
        <v>99164.983100000012</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47462.720000000008</v>
      </c>
      <c r="D1154" s="1">
        <f>BILANCA!E177</f>
        <v>166372.28</v>
      </c>
      <c r="E1154" s="1">
        <v>0</v>
      </c>
      <c r="F1154" s="1">
        <v>0</v>
      </c>
      <c r="G1154" s="2">
        <f t="shared" si="22"/>
        <v>65015.44488000001</v>
      </c>
      <c r="H1154" s="2">
        <f t="shared" si="23"/>
        <v>0.55999999999039574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6011.89</v>
      </c>
      <c r="D1155" s="1">
        <f>BILANCA!E178</f>
        <v>123221.17</v>
      </c>
      <c r="E1155" s="1">
        <v>0</v>
      </c>
      <c r="F1155" s="1">
        <v>0</v>
      </c>
      <c r="G1155" s="2">
        <f t="shared" si="22"/>
        <v>43422.127559999994</v>
      </c>
      <c r="H1155" s="2">
        <f t="shared" si="23"/>
        <v>0.27999999999792635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29771.06</v>
      </c>
      <c r="D1156" s="1">
        <f>BILANCA!E179</f>
        <v>32878.17</v>
      </c>
      <c r="E1156" s="1">
        <v>0</v>
      </c>
      <c r="F1156" s="1">
        <v>0</v>
      </c>
      <c r="G1156" s="2">
        <f t="shared" si="22"/>
        <v>16526.2402</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v>
      </c>
      <c r="D1157" s="1">
        <f>BILANCA!E180</f>
        <v>11.82</v>
      </c>
      <c r="E1157" s="1">
        <v>0</v>
      </c>
      <c r="F1157" s="1">
        <v>0</v>
      </c>
      <c r="G1157" s="2">
        <f t="shared" si="22"/>
        <v>6.0795599999999999</v>
      </c>
      <c r="H1157" s="2">
        <f t="shared" si="23"/>
        <v>0.48000000000000043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v>
      </c>
      <c r="D1160" s="1">
        <f>BILANCA!E183</f>
        <v>11.82</v>
      </c>
      <c r="E1160" s="1">
        <v>0</v>
      </c>
      <c r="F1160" s="1">
        <v>0</v>
      </c>
      <c r="G1160" s="2">
        <f t="shared" si="22"/>
        <v>6.1843800000000009</v>
      </c>
      <c r="H1160" s="2">
        <f t="shared" si="23"/>
        <v>0.48000000000000043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2499.12</v>
      </c>
      <c r="D1163" s="1">
        <f>BILANCA!E186</f>
        <v>8919.6299999999992</v>
      </c>
      <c r="E1163" s="1">
        <v>0</v>
      </c>
      <c r="F1163" s="1">
        <v>0</v>
      </c>
      <c r="G1163" s="2">
        <f t="shared" si="22"/>
        <v>3660.9083999999993</v>
      </c>
      <c r="H1163" s="2">
        <f t="shared" si="23"/>
        <v>0.49000000000069122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9169.35</v>
      </c>
      <c r="D1165" s="1">
        <f>BILANCA!E188</f>
        <v>1341.49</v>
      </c>
      <c r="E1165" s="1">
        <v>0</v>
      </c>
      <c r="F1165" s="1">
        <v>0</v>
      </c>
      <c r="G1165" s="2">
        <f t="shared" si="22"/>
        <v>2157.1240600000001</v>
      </c>
      <c r="H1165" s="2">
        <f t="shared" si="23"/>
        <v>0.84000000000037289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157652.39000000001</v>
      </c>
      <c r="D1166" s="1">
        <f>BILANCA!E189</f>
        <v>22731.88</v>
      </c>
      <c r="E1166" s="1">
        <v>0</v>
      </c>
      <c r="F1166" s="1">
        <v>0</v>
      </c>
      <c r="G1166" s="2">
        <f t="shared" si="22"/>
        <v>37170.255449999997</v>
      </c>
      <c r="H1166" s="2">
        <f t="shared" si="23"/>
        <v>0.5100000000129512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1890352.19</v>
      </c>
      <c r="D1214" s="1">
        <f>BILANCA!E237</f>
        <v>2024329.19</v>
      </c>
      <c r="E1214" s="1">
        <v>0</v>
      </c>
      <c r="F1214" s="1">
        <v>0</v>
      </c>
      <c r="G1214" s="2">
        <f t="shared" si="22"/>
        <v>1371911.4416700001</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2067824.6</v>
      </c>
      <c r="D1215" s="1">
        <f>BILANCA!E238</f>
        <v>2043304.7</v>
      </c>
      <c r="E1215" s="1">
        <v>0</v>
      </c>
      <c r="F1215" s="1">
        <v>0</v>
      </c>
      <c r="G1215" s="2">
        <f t="shared" si="22"/>
        <v>1427828.6880000001</v>
      </c>
      <c r="H1215" s="2">
        <f t="shared" si="23"/>
        <v>0.69999999995343387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2067824.6</v>
      </c>
      <c r="D1216" s="1">
        <f>BILANCA!E239</f>
        <v>2043304.7</v>
      </c>
      <c r="E1216" s="1">
        <v>0</v>
      </c>
      <c r="F1216" s="1">
        <v>0</v>
      </c>
      <c r="G1216" s="2">
        <f t="shared" si="22"/>
        <v>1433983.122</v>
      </c>
      <c r="H1216" s="2">
        <f t="shared" si="23"/>
        <v>0.69999999995343387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2067824.6</v>
      </c>
      <c r="D1217" s="1">
        <f>BILANCA!E240</f>
        <v>2043304.7</v>
      </c>
      <c r="E1217" s="1">
        <v>0</v>
      </c>
      <c r="F1217" s="1">
        <v>0</v>
      </c>
      <c r="G1217" s="2">
        <f t="shared" si="22"/>
        <v>1440137.5560000001</v>
      </c>
      <c r="H1217" s="2">
        <f t="shared" si="23"/>
        <v>0.69999999995343387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-183781.8</v>
      </c>
      <c r="D1222" s="1">
        <f>BILANCA!E245</f>
        <v>-25505.58</v>
      </c>
      <c r="E1222" s="1">
        <v>0</v>
      </c>
      <c r="F1222" s="1">
        <v>0</v>
      </c>
      <c r="G1222" s="2">
        <f t="shared" si="22"/>
        <v>-56115.517439999996</v>
      </c>
      <c r="H1222" s="2">
        <f t="shared" si="23"/>
        <v>0.6200000000098953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183781.8</v>
      </c>
      <c r="D1227" s="1">
        <f>BILANCA!E250</f>
        <v>25505.58</v>
      </c>
      <c r="E1227" s="1">
        <v>0</v>
      </c>
      <c r="F1227" s="1">
        <v>0</v>
      </c>
      <c r="G1227" s="2">
        <f t="shared" si="22"/>
        <v>57289.482239999998</v>
      </c>
      <c r="H1227" s="2">
        <f t="shared" si="23"/>
        <v>0.6200000000098953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183781.8</v>
      </c>
      <c r="D1228" s="1">
        <f>BILANCA!E251</f>
        <v>25505.58</v>
      </c>
      <c r="E1228" s="1">
        <v>0</v>
      </c>
      <c r="F1228" s="1">
        <v>0</v>
      </c>
      <c r="G1228" s="2">
        <f t="shared" si="22"/>
        <v>57524.275199999996</v>
      </c>
      <c r="H1228" s="2">
        <f t="shared" si="23"/>
        <v>0.6200000000098953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6309.39</v>
      </c>
      <c r="D1232" s="1">
        <f>BILANCA!E255</f>
        <v>6530.07</v>
      </c>
      <c r="E1232" s="1">
        <v>0</v>
      </c>
      <c r="F1232" s="1">
        <v>0</v>
      </c>
      <c r="G1232" s="2">
        <f t="shared" si="22"/>
        <v>4823.0129699999998</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2049.14</v>
      </c>
      <c r="D1240" s="1">
        <f>BILANCA!E264</f>
        <v>1508.65</v>
      </c>
      <c r="E1240" s="1">
        <v>0</v>
      </c>
      <c r="F1240" s="1">
        <v>0</v>
      </c>
      <c r="G1240" s="2">
        <f t="shared" si="22"/>
        <v>1302.0750800000001</v>
      </c>
      <c r="H1240" s="2">
        <f t="shared" si="23"/>
        <v>0.48999999999978172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4260.25</v>
      </c>
      <c r="D1241" s="1">
        <f>BILANCA!E265</f>
        <v>5021.42</v>
      </c>
      <c r="E1241" s="1">
        <v>0</v>
      </c>
      <c r="F1241" s="1">
        <v>0</v>
      </c>
      <c r="G1241" s="2">
        <f t="shared" si="22"/>
        <v>3690.19722</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9690.5499999999993</v>
      </c>
      <c r="D1244" s="1">
        <f>BILANCA!E268</f>
        <v>524.16</v>
      </c>
      <c r="E1244" s="1">
        <v>0</v>
      </c>
      <c r="F1244" s="1">
        <v>0</v>
      </c>
      <c r="G1244" s="2">
        <f t="shared" si="24"/>
        <v>2802.8450699999999</v>
      </c>
      <c r="H1244" s="2">
        <f t="shared" si="23"/>
        <v>0.61000000000069576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16002.59</v>
      </c>
      <c r="E1263" s="1">
        <v>0</v>
      </c>
      <c r="F1263" s="1">
        <v>0</v>
      </c>
      <c r="G1263" s="2">
        <f t="shared" si="24"/>
        <v>8961.4504000000015</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47462.720000000001</v>
      </c>
      <c r="D1264" s="1">
        <f>BILANCA!E288</f>
        <v>150369.69</v>
      </c>
      <c r="E1264" s="1">
        <v>0</v>
      </c>
      <c r="F1264" s="1">
        <v>0</v>
      </c>
      <c r="G1264" s="2">
        <f t="shared" si="24"/>
        <v>97844.790100000013</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85537.89</v>
      </c>
      <c r="D1265" s="1">
        <f>BILANCA!E289</f>
        <v>0</v>
      </c>
      <c r="E1265" s="1">
        <v>0</v>
      </c>
      <c r="F1265" s="1">
        <v>0</v>
      </c>
      <c r="G1265" s="2">
        <f t="shared" si="24"/>
        <v>24121.684979999998</v>
      </c>
      <c r="H1265" s="2">
        <f t="shared" si="23"/>
        <v>0.11000000000058208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72114.5</v>
      </c>
      <c r="D1266" s="1">
        <f>BILANCA!E290</f>
        <v>22731.88</v>
      </c>
      <c r="E1266" s="1">
        <v>0</v>
      </c>
      <c r="F1266" s="1">
        <v>0</v>
      </c>
      <c r="G1266" s="2">
        <f t="shared" si="24"/>
        <v>33274.647579999997</v>
      </c>
      <c r="H1266" s="2">
        <f t="shared" si="23"/>
        <v>0.61999999999898137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9169.35</v>
      </c>
      <c r="D1278" s="1">
        <f>BILANCA!E302</f>
        <v>524.16</v>
      </c>
      <c r="E1278" s="1">
        <v>0</v>
      </c>
      <c r="F1278" s="1">
        <v>0</v>
      </c>
      <c r="G1278" s="2">
        <f t="shared" si="24"/>
        <v>3014.2126499999999</v>
      </c>
      <c r="H1278" s="2">
        <f t="shared" si="23"/>
        <v>0.51000000000033197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1769623.8</v>
      </c>
      <c r="D1408" s="1">
        <f>'RAS-funkcijski'!E114</f>
        <v>1872786.42</v>
      </c>
      <c r="E1408" s="1">
        <v>0</v>
      </c>
      <c r="F1408" s="1">
        <v>0</v>
      </c>
      <c r="G1408" s="2">
        <f t="shared" si="24"/>
        <v>606671.63040000002</v>
      </c>
      <c r="H1408" s="2">
        <f t="shared" si="27"/>
        <v>0.61999999987892807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1769623.8</v>
      </c>
      <c r="D1409" s="1">
        <f>'RAS-funkcijski'!E115</f>
        <v>1872786.42</v>
      </c>
      <c r="E1409" s="1">
        <v>0</v>
      </c>
      <c r="F1409" s="1">
        <v>0</v>
      </c>
      <c r="G1409" s="2">
        <f t="shared" si="24"/>
        <v>612186.82704</v>
      </c>
      <c r="H1409" s="2">
        <f t="shared" si="27"/>
        <v>0.61999999987892807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1769623.8</v>
      </c>
      <c r="D1411" s="1">
        <f>'RAS-funkcijski'!E117</f>
        <v>1872786.42</v>
      </c>
      <c r="E1411" s="1">
        <v>0</v>
      </c>
      <c r="F1411" s="1">
        <v>0</v>
      </c>
      <c r="G1411" s="2">
        <f t="shared" si="24"/>
        <v>623217.22032000008</v>
      </c>
      <c r="H1411" s="2">
        <f t="shared" si="27"/>
        <v>0.61999999987892807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1769623.8</v>
      </c>
      <c r="D1435" s="13">
        <f>'RAS-funkcijski'!E141</f>
        <v>1872786.42</v>
      </c>
      <c r="E1435" s="13">
        <v>0</v>
      </c>
      <c r="F1435" s="13">
        <v>0</v>
      </c>
      <c r="G1435" s="14">
        <f t="shared" si="24"/>
        <v>755581.93968000007</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205115.11</v>
      </c>
      <c r="D1480" s="6"/>
      <c r="E1480" s="6">
        <v>0</v>
      </c>
      <c r="F1480" s="6">
        <v>0</v>
      </c>
      <c r="G1480" s="7">
        <f t="shared" ref="G1480:G1580" si="34">B1480/1000*C1480</f>
        <v>205.11510999999999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2000774.48</v>
      </c>
      <c r="D1481" s="1">
        <v>0</v>
      </c>
      <c r="E1481" s="1">
        <v>0</v>
      </c>
      <c r="F1481" s="1">
        <v>0</v>
      </c>
      <c r="G1481" s="2">
        <f t="shared" si="34"/>
        <v>4001.5489600000001</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1926063.95</v>
      </c>
      <c r="D1483" s="1">
        <v>0</v>
      </c>
      <c r="E1483" s="1">
        <v>0</v>
      </c>
      <c r="F1483" s="1">
        <v>0</v>
      </c>
      <c r="G1483" s="2">
        <f t="shared" si="34"/>
        <v>7704.2557999999999</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1543582.29</v>
      </c>
      <c r="D1484" s="1">
        <v>0</v>
      </c>
      <c r="E1484" s="1">
        <v>0</v>
      </c>
      <c r="F1484" s="1">
        <v>0</v>
      </c>
      <c r="G1484" s="2">
        <f t="shared" si="34"/>
        <v>7717.9114500000005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302364.45</v>
      </c>
      <c r="D1485" s="1">
        <v>0</v>
      </c>
      <c r="E1485" s="1">
        <v>0</v>
      </c>
      <c r="F1485" s="1">
        <v>0</v>
      </c>
      <c r="G1485" s="2">
        <f t="shared" si="34"/>
        <v>1814.1867000000002</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537.15</v>
      </c>
      <c r="D1486" s="1">
        <v>0</v>
      </c>
      <c r="E1486" s="1">
        <v>0</v>
      </c>
      <c r="F1486" s="1">
        <v>0</v>
      </c>
      <c r="G1486" s="2">
        <f t="shared" si="34"/>
        <v>3.7600500000000001</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70004.960000000006</v>
      </c>
      <c r="D1489" s="1">
        <v>0</v>
      </c>
      <c r="E1489" s="1">
        <v>0</v>
      </c>
      <c r="F1489" s="1">
        <v>0</v>
      </c>
      <c r="G1489" s="2">
        <f t="shared" si="34"/>
        <v>700.04960000000005</v>
      </c>
      <c r="H1489" s="2">
        <f t="shared" si="35"/>
        <v>3.9999999993597157E-2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9575.1</v>
      </c>
      <c r="D1491" s="1">
        <v>0</v>
      </c>
      <c r="E1491" s="1">
        <v>0</v>
      </c>
      <c r="F1491" s="1">
        <v>0</v>
      </c>
      <c r="G1491" s="2">
        <f t="shared" si="34"/>
        <v>114.9012</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74710.53</v>
      </c>
      <c r="D1492" s="1">
        <v>0</v>
      </c>
      <c r="E1492" s="1">
        <v>0</v>
      </c>
      <c r="F1492" s="1">
        <v>0</v>
      </c>
      <c r="G1492" s="2">
        <f t="shared" si="34"/>
        <v>971.2368899999999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2016785.43</v>
      </c>
      <c r="D1499" s="1">
        <v>0</v>
      </c>
      <c r="E1499" s="1">
        <v>0</v>
      </c>
      <c r="F1499" s="1">
        <v>0</v>
      </c>
      <c r="G1499" s="2">
        <f t="shared" si="34"/>
        <v>40335.708599999998</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1807154.39</v>
      </c>
      <c r="D1501" s="1">
        <v>0</v>
      </c>
      <c r="E1501" s="1">
        <v>0</v>
      </c>
      <c r="F1501" s="1">
        <v>0</v>
      </c>
      <c r="G1501" s="2">
        <f t="shared" si="34"/>
        <v>39757.396579999993</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1426373.01</v>
      </c>
      <c r="D1502" s="1">
        <v>0</v>
      </c>
      <c r="E1502" s="1">
        <v>0</v>
      </c>
      <c r="F1502" s="1">
        <v>0</v>
      </c>
      <c r="G1502" s="2">
        <f t="shared" si="34"/>
        <v>32806.579230000003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299257.34000000003</v>
      </c>
      <c r="D1503" s="1">
        <v>0</v>
      </c>
      <c r="E1503" s="1">
        <v>0</v>
      </c>
      <c r="F1503" s="1">
        <v>0</v>
      </c>
      <c r="G1503" s="2">
        <f t="shared" si="34"/>
        <v>7182.1761600000009</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536.63</v>
      </c>
      <c r="D1504" s="1">
        <v>0</v>
      </c>
      <c r="E1504" s="1">
        <v>0</v>
      </c>
      <c r="F1504" s="1">
        <v>0</v>
      </c>
      <c r="G1504" s="2">
        <f t="shared" si="34"/>
        <v>13.415750000000001</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63584.45</v>
      </c>
      <c r="D1507" s="1">
        <v>0</v>
      </c>
      <c r="E1507" s="1">
        <v>0</v>
      </c>
      <c r="F1507" s="1">
        <v>0</v>
      </c>
      <c r="G1507" s="2">
        <f t="shared" si="34"/>
        <v>1780.3645999999999</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17402.96</v>
      </c>
      <c r="D1509" s="1">
        <v>0</v>
      </c>
      <c r="E1509" s="1">
        <v>0</v>
      </c>
      <c r="F1509" s="1">
        <v>0</v>
      </c>
      <c r="G1509" s="2">
        <f t="shared" si="34"/>
        <v>522.08879999999999</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209631.04</v>
      </c>
      <c r="D1510" s="1">
        <v>0</v>
      </c>
      <c r="E1510" s="1">
        <v>0</v>
      </c>
      <c r="F1510" s="1">
        <v>0</v>
      </c>
      <c r="G1510" s="2">
        <f t="shared" si="34"/>
        <v>6498.5622400000002</v>
      </c>
      <c r="H1510" s="2">
        <f t="shared" si="35"/>
        <v>4.0000000008149073E-2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189104.15999999992</v>
      </c>
      <c r="D1517" s="1">
        <v>0</v>
      </c>
      <c r="E1517" s="1">
        <v>0</v>
      </c>
      <c r="F1517" s="1">
        <v>0</v>
      </c>
      <c r="G1517" s="2">
        <f t="shared" si="34"/>
        <v>7185.9580799999967</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16002.59</v>
      </c>
      <c r="D1518" s="1">
        <v>0</v>
      </c>
      <c r="E1518" s="1">
        <v>0</v>
      </c>
      <c r="F1518" s="1">
        <v>0</v>
      </c>
      <c r="G1518" s="2">
        <f t="shared" si="34"/>
        <v>624.10100999999997</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524.16</v>
      </c>
      <c r="D1519" s="1">
        <v>0</v>
      </c>
      <c r="E1519" s="1">
        <v>0</v>
      </c>
      <c r="F1519" s="1">
        <v>0</v>
      </c>
      <c r="G1519" s="2">
        <f t="shared" si="34"/>
        <v>20.9664</v>
      </c>
      <c r="H1519" s="2">
        <f t="shared" si="35"/>
        <v>0.15999999999996817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524.16</v>
      </c>
      <c r="D1520" s="1">
        <v>0</v>
      </c>
      <c r="E1520" s="1">
        <v>0</v>
      </c>
      <c r="F1520" s="1">
        <v>0</v>
      </c>
      <c r="G1520" s="2">
        <f t="shared" si="34"/>
        <v>21.490559999999999</v>
      </c>
      <c r="H1520" s="2">
        <f t="shared" si="35"/>
        <v>0.15999999999996817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15478.43</v>
      </c>
      <c r="D1524" s="1">
        <v>0</v>
      </c>
      <c r="E1524" s="1">
        <v>0</v>
      </c>
      <c r="F1524" s="1">
        <v>0</v>
      </c>
      <c r="G1524" s="2">
        <f t="shared" si="34"/>
        <v>696.52935000000002</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10416.74</v>
      </c>
      <c r="D1530" s="1">
        <v>0</v>
      </c>
      <c r="E1530" s="1">
        <v>0</v>
      </c>
      <c r="F1530" s="1">
        <v>0</v>
      </c>
      <c r="G1530" s="2">
        <f t="shared" si="34"/>
        <v>531.25373999999999</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10416.74</v>
      </c>
      <c r="D1531" s="1">
        <v>0</v>
      </c>
      <c r="E1531" s="1">
        <v>0</v>
      </c>
      <c r="F1531" s="1">
        <v>0</v>
      </c>
      <c r="G1531" s="2">
        <f t="shared" si="34"/>
        <v>541.67048</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11.82</v>
      </c>
      <c r="D1535" s="1">
        <v>0</v>
      </c>
      <c r="E1535" s="1">
        <v>0</v>
      </c>
      <c r="F1535" s="1">
        <v>0</v>
      </c>
      <c r="G1535" s="2">
        <f t="shared" si="34"/>
        <v>0.66192000000000006</v>
      </c>
      <c r="H1535" s="2">
        <f t="shared" si="35"/>
        <v>0.17999999999999972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11.82</v>
      </c>
      <c r="D1536" s="1">
        <v>0</v>
      </c>
      <c r="E1536" s="1">
        <v>0</v>
      </c>
      <c r="F1536" s="1">
        <v>0</v>
      </c>
      <c r="G1536" s="2">
        <f t="shared" si="34"/>
        <v>0.67374000000000001</v>
      </c>
      <c r="H1536" s="2">
        <f t="shared" si="35"/>
        <v>0.17999999999999972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5049.87</v>
      </c>
      <c r="D1550" s="1">
        <v>0</v>
      </c>
      <c r="E1550" s="1">
        <v>0</v>
      </c>
      <c r="F1550" s="1">
        <v>0</v>
      </c>
      <c r="G1550" s="2">
        <f t="shared" si="34"/>
        <v>358.54076999999995</v>
      </c>
      <c r="H1550" s="2">
        <f t="shared" si="35"/>
        <v>0.13000000000010914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5049.87</v>
      </c>
      <c r="D1551" s="1">
        <v>0</v>
      </c>
      <c r="E1551" s="1">
        <v>0</v>
      </c>
      <c r="F1551" s="1">
        <v>0</v>
      </c>
      <c r="G1551" s="2">
        <f t="shared" si="34"/>
        <v>363.59063999999995</v>
      </c>
      <c r="H1551" s="2">
        <f t="shared" si="35"/>
        <v>0.13000000000010914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173101.57</v>
      </c>
      <c r="D1576" s="1">
        <v>0</v>
      </c>
      <c r="E1576" s="1">
        <v>0</v>
      </c>
      <c r="F1576" s="1">
        <v>0</v>
      </c>
      <c r="G1576" s="2">
        <f t="shared" si="34"/>
        <v>16790.852290000003</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150369.69</v>
      </c>
      <c r="D1578" s="1">
        <v>0</v>
      </c>
      <c r="E1578" s="1">
        <v>0</v>
      </c>
      <c r="F1578" s="1">
        <v>0</v>
      </c>
      <c r="G1578" s="2">
        <f t="shared" si="34"/>
        <v>14886.599310000001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22731.88</v>
      </c>
      <c r="D1579" s="1">
        <v>0</v>
      </c>
      <c r="E1579" s="1">
        <v>0</v>
      </c>
      <c r="F1579" s="1">
        <v>0</v>
      </c>
      <c r="G1579" s="2">
        <f t="shared" si="34"/>
        <v>2273.1880000000001</v>
      </c>
      <c r="H1579" s="2">
        <f t="shared" si="35"/>
        <v>0.11999999999898137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1990538.3099999996</v>
      </c>
      <c r="I16" s="170">
        <f>'PR-RAS'!E6</f>
        <v>2031062.6400000001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1500822.33</v>
      </c>
      <c r="I17" s="170">
        <f>'PR-RAS'!E151</f>
        <v>1795413.24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183781.80000000045</v>
      </c>
      <c r="I19" s="171">
        <f>'PR-RAS'!E646</f>
        <v>25505.579999999783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2067824.6</v>
      </c>
      <c r="I20" s="173">
        <f>BILANCA!E7</f>
        <v>2043304.7000000004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27642.699999999997</v>
      </c>
      <c r="I21" s="175">
        <f>BILANCA!E68</f>
        <v>170128.65000000002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205115.11000000002</v>
      </c>
      <c r="I22" s="175">
        <f>BILANCA!E176</f>
        <v>189104.16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1890352.19</v>
      </c>
      <c r="I23" s="177">
        <f>BILANCA!E237</f>
        <v>2024329.19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1769623.8</v>
      </c>
      <c r="I27" s="175">
        <f>'RAS-funkcijski'!E114</f>
        <v>1872786.42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1769623.8</v>
      </c>
      <c r="I28" s="179">
        <f>'RAS-funkcijski'!E141</f>
        <v>1872786.42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205115.11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189104.15999999992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16002.59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173101.57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1" sqref="E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1990538.3099999996</v>
      </c>
      <c r="E6" s="51">
        <f>E7+E44+E50+E82+E106+E124+E133+E139</f>
        <v>2031062.6400000001</v>
      </c>
      <c r="F6" s="52">
        <f t="shared" ref="F6:F131" si="0">IF(D6&lt;&gt;0,IF(E6/D6&gt;=100,"&gt;&gt;100",E6/D6*100),"-")</f>
        <v>102.03584778029217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1402020.4799999997</v>
      </c>
      <c r="E50" s="51">
        <f>E51+E54+E59+E62+E65+E68+E71+E74+E77</f>
        <v>1554484.94</v>
      </c>
      <c r="F50" s="52">
        <f t="shared" si="0"/>
        <v>110.87462431361917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1398961.8299999998</v>
      </c>
      <c r="E68" s="51">
        <f t="shared" si="15"/>
        <v>1547849.34</v>
      </c>
      <c r="F68" s="52">
        <f t="shared" si="0"/>
        <v>110.64271424760747</v>
      </c>
    </row>
    <row r="69" spans="1:6" ht="12.75" customHeight="1" x14ac:dyDescent="0.2">
      <c r="A69" s="53" t="s">
        <v>184</v>
      </c>
      <c r="B69" s="85" t="s">
        <v>185</v>
      </c>
      <c r="C69" s="50" t="s">
        <v>184</v>
      </c>
      <c r="D69" s="242">
        <v>1281016.3799999999</v>
      </c>
      <c r="E69" s="242">
        <v>1520854.77</v>
      </c>
      <c r="F69" s="52">
        <f t="shared" si="0"/>
        <v>118.72250767004245</v>
      </c>
    </row>
    <row r="70" spans="1:6" ht="24" x14ac:dyDescent="0.2">
      <c r="A70" s="53" t="s">
        <v>186</v>
      </c>
      <c r="B70" s="85" t="s">
        <v>187</v>
      </c>
      <c r="C70" s="50" t="s">
        <v>186</v>
      </c>
      <c r="D70" s="242">
        <v>117945.45</v>
      </c>
      <c r="E70" s="242">
        <v>26994.57</v>
      </c>
      <c r="F70" s="52">
        <f t="shared" si="0"/>
        <v>22.887334780612566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1467.2</v>
      </c>
      <c r="F74" s="52" t="str">
        <f t="shared" si="0"/>
        <v>-</v>
      </c>
    </row>
    <row r="75" spans="1:6" ht="12.75" customHeight="1" x14ac:dyDescent="0.2">
      <c r="A75" s="53" t="s">
        <v>196</v>
      </c>
      <c r="B75" s="85" t="s">
        <v>197</v>
      </c>
      <c r="C75" s="50" t="s">
        <v>196</v>
      </c>
      <c r="D75" s="242">
        <v>0</v>
      </c>
      <c r="E75" s="242">
        <v>1467.2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3058.65</v>
      </c>
      <c r="E77" s="51">
        <f t="shared" si="18"/>
        <v>5168.3999999999996</v>
      </c>
      <c r="F77" s="52">
        <f t="shared" si="0"/>
        <v>168.97650924427441</v>
      </c>
    </row>
    <row r="78" spans="1:6" ht="12.75" customHeight="1" x14ac:dyDescent="0.2">
      <c r="A78" s="53">
        <v>6391</v>
      </c>
      <c r="B78" s="85" t="s">
        <v>202</v>
      </c>
      <c r="C78" s="50" t="s">
        <v>203</v>
      </c>
      <c r="D78" s="242">
        <v>458.8</v>
      </c>
      <c r="E78" s="242">
        <v>1339.66</v>
      </c>
      <c r="F78" s="52">
        <f t="shared" si="0"/>
        <v>291.99215344376637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2599.85</v>
      </c>
      <c r="E80" s="242">
        <v>3828.74</v>
      </c>
      <c r="F80" s="52">
        <f t="shared" si="0"/>
        <v>147.26772698424909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0.06</v>
      </c>
      <c r="F82" s="52">
        <f t="shared" si="0"/>
        <v>200</v>
      </c>
    </row>
    <row r="83" spans="1:6" ht="12.75" customHeight="1" x14ac:dyDescent="0.2">
      <c r="A83" s="53">
        <v>641</v>
      </c>
      <c r="B83" s="85" t="s">
        <v>212</v>
      </c>
      <c r="C83" s="50" t="s">
        <v>213</v>
      </c>
      <c r="D83" s="51">
        <f t="shared" ref="D83:E83" si="20">SUM(D84:D90)</f>
        <v>0.03</v>
      </c>
      <c r="E83" s="51">
        <f t="shared" si="20"/>
        <v>0.06</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0.06</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51625</v>
      </c>
      <c r="E106" s="51">
        <f t="shared" si="23"/>
        <v>64697.94</v>
      </c>
      <c r="F106" s="52">
        <f t="shared" si="0"/>
        <v>125.32288619854721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51625</v>
      </c>
      <c r="E112" s="51">
        <f t="shared" si="25"/>
        <v>64697.94</v>
      </c>
      <c r="F112" s="52">
        <f t="shared" si="0"/>
        <v>125.32288619854721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51625</v>
      </c>
      <c r="E117" s="242">
        <v>64697.94</v>
      </c>
      <c r="F117" s="52">
        <f t="shared" si="0"/>
        <v>125.32288619854721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6271.2800000000007</v>
      </c>
      <c r="E124" s="51">
        <f t="shared" si="27"/>
        <v>48020.36</v>
      </c>
      <c r="F124" s="52">
        <f t="shared" si="0"/>
        <v>765.71864117054247</v>
      </c>
    </row>
    <row r="125" spans="1:6" ht="12.75" customHeight="1" x14ac:dyDescent="0.2">
      <c r="A125" s="53">
        <v>661</v>
      </c>
      <c r="B125" s="86" t="s">
        <v>296</v>
      </c>
      <c r="C125" s="50" t="s">
        <v>297</v>
      </c>
      <c r="D125" s="51">
        <f t="shared" ref="D125:E125" si="28">SUM(D126:D127)</f>
        <v>2611.1400000000003</v>
      </c>
      <c r="E125" s="51">
        <f t="shared" si="28"/>
        <v>11343.72</v>
      </c>
      <c r="F125" s="52">
        <f t="shared" si="0"/>
        <v>434.43553390473124</v>
      </c>
    </row>
    <row r="126" spans="1:6" ht="12.75" customHeight="1" x14ac:dyDescent="0.2">
      <c r="A126" s="53">
        <v>6614</v>
      </c>
      <c r="B126" s="86" t="s">
        <v>298</v>
      </c>
      <c r="C126" s="50" t="s">
        <v>299</v>
      </c>
      <c r="D126" s="242">
        <v>301.86</v>
      </c>
      <c r="E126" s="242">
        <v>40</v>
      </c>
      <c r="F126" s="52">
        <f t="shared" si="0"/>
        <v>13.251176041873716</v>
      </c>
    </row>
    <row r="127" spans="1:6" ht="12.75" customHeight="1" x14ac:dyDescent="0.2">
      <c r="A127" s="53">
        <v>6615</v>
      </c>
      <c r="B127" s="86" t="s">
        <v>300</v>
      </c>
      <c r="C127" s="50" t="s">
        <v>301</v>
      </c>
      <c r="D127" s="242">
        <v>2309.2800000000002</v>
      </c>
      <c r="E127" s="242">
        <v>11303.72</v>
      </c>
      <c r="F127" s="52">
        <f t="shared" si="0"/>
        <v>489.49109679207368</v>
      </c>
    </row>
    <row r="128" spans="1:6" ht="24" x14ac:dyDescent="0.2">
      <c r="A128" s="53">
        <v>663</v>
      </c>
      <c r="B128" s="231" t="s">
        <v>302</v>
      </c>
      <c r="C128" s="50" t="s">
        <v>303</v>
      </c>
      <c r="D128" s="51">
        <f t="shared" ref="D128:E128" si="29">SUM(D129:D132)</f>
        <v>3660.14</v>
      </c>
      <c r="E128" s="51">
        <f t="shared" si="29"/>
        <v>36676.639999999999</v>
      </c>
      <c r="F128" s="52">
        <f t="shared" si="0"/>
        <v>1002.0556590731502</v>
      </c>
    </row>
    <row r="129" spans="1:6" ht="12.75" customHeight="1" x14ac:dyDescent="0.2">
      <c r="A129" s="53">
        <v>6631</v>
      </c>
      <c r="B129" s="86" t="s">
        <v>304</v>
      </c>
      <c r="C129" s="50" t="s">
        <v>305</v>
      </c>
      <c r="D129" s="242">
        <v>760.14</v>
      </c>
      <c r="E129" s="242">
        <v>36676.639999999999</v>
      </c>
      <c r="F129" s="52">
        <f t="shared" si="0"/>
        <v>4824.9848712079356</v>
      </c>
    </row>
    <row r="130" spans="1:6" ht="12.75" customHeight="1" x14ac:dyDescent="0.2">
      <c r="A130" s="53">
        <v>6632</v>
      </c>
      <c r="B130" s="232" t="s">
        <v>306</v>
      </c>
      <c r="C130" s="50" t="s">
        <v>307</v>
      </c>
      <c r="D130" s="242">
        <v>2900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522987.32999999996</v>
      </c>
      <c r="E133" s="51">
        <f t="shared" si="30"/>
        <v>356717.32</v>
      </c>
      <c r="F133" s="52">
        <f t="shared" ref="F133:F223" si="31">IF(D133&lt;&gt;0,IF(E133/D133&gt;=100,"&gt;&gt;100",E133/D133*100),"-")</f>
        <v>68.20764090021072</v>
      </c>
    </row>
    <row r="134" spans="1:6" ht="24" x14ac:dyDescent="0.2">
      <c r="A134" s="53">
        <v>671</v>
      </c>
      <c r="B134" s="232" t="s">
        <v>314</v>
      </c>
      <c r="C134" s="50" t="s">
        <v>315</v>
      </c>
      <c r="D134" s="51">
        <f t="shared" ref="D134:E134" si="32">SUM(D135:D137)</f>
        <v>522987.32999999996</v>
      </c>
      <c r="E134" s="51">
        <f t="shared" si="32"/>
        <v>356717.32</v>
      </c>
      <c r="F134" s="52">
        <f t="shared" si="31"/>
        <v>68.20764090021072</v>
      </c>
    </row>
    <row r="135" spans="1:6" ht="12.75" customHeight="1" x14ac:dyDescent="0.2">
      <c r="A135" s="53">
        <v>6711</v>
      </c>
      <c r="B135" s="85" t="s">
        <v>316</v>
      </c>
      <c r="C135" s="50" t="s">
        <v>317</v>
      </c>
      <c r="D135" s="242">
        <v>169881.09</v>
      </c>
      <c r="E135" s="242">
        <v>183619.66</v>
      </c>
      <c r="F135" s="52">
        <f t="shared" si="31"/>
        <v>108.08716850121458</v>
      </c>
    </row>
    <row r="136" spans="1:6" ht="24" x14ac:dyDescent="0.2">
      <c r="A136" s="53">
        <v>6712</v>
      </c>
      <c r="B136" s="232" t="s">
        <v>318</v>
      </c>
      <c r="C136" s="50" t="s">
        <v>319</v>
      </c>
      <c r="D136" s="242">
        <v>353106.24</v>
      </c>
      <c r="E136" s="242">
        <v>173097.66</v>
      </c>
      <c r="F136" s="52">
        <f t="shared" si="31"/>
        <v>49.02141066665942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7634.19</v>
      </c>
      <c r="E139" s="51">
        <f t="shared" si="33"/>
        <v>7142.02</v>
      </c>
      <c r="F139" s="52">
        <f t="shared" si="31"/>
        <v>93.55308159739279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7634.19</v>
      </c>
      <c r="E150" s="242">
        <v>7142.02</v>
      </c>
      <c r="F150" s="52">
        <f t="shared" si="31"/>
        <v>93.55308159739279</v>
      </c>
    </row>
    <row r="151" spans="1:6" ht="12.75" customHeight="1" x14ac:dyDescent="0.2">
      <c r="A151" s="53">
        <v>3</v>
      </c>
      <c r="B151" s="85" t="s">
        <v>348</v>
      </c>
      <c r="C151" s="50" t="s">
        <v>56</v>
      </c>
      <c r="D151" s="51">
        <f t="shared" ref="D151:E151" si="35">D152+D163+D196+D215+D224+D252+D263</f>
        <v>1500822.33</v>
      </c>
      <c r="E151" s="51">
        <f t="shared" si="35"/>
        <v>1795413.24</v>
      </c>
      <c r="F151" s="52">
        <f t="shared" si="31"/>
        <v>119.62863319071218</v>
      </c>
    </row>
    <row r="152" spans="1:6" ht="12.75" customHeight="1" x14ac:dyDescent="0.2">
      <c r="A152" s="53">
        <v>31</v>
      </c>
      <c r="B152" s="85" t="s">
        <v>349</v>
      </c>
      <c r="C152" s="50" t="s">
        <v>35</v>
      </c>
      <c r="D152" s="51">
        <f t="shared" ref="D152:E152" si="36">D153+D158+D159</f>
        <v>1170888.31</v>
      </c>
      <c r="E152" s="51">
        <f t="shared" si="36"/>
        <v>1421082.85</v>
      </c>
      <c r="F152" s="52">
        <f t="shared" si="31"/>
        <v>121.36792534891737</v>
      </c>
    </row>
    <row r="153" spans="1:6" ht="12.75" customHeight="1" x14ac:dyDescent="0.2">
      <c r="A153" s="53">
        <v>311</v>
      </c>
      <c r="B153" s="85" t="s">
        <v>350</v>
      </c>
      <c r="C153" s="50" t="s">
        <v>351</v>
      </c>
      <c r="D153" s="51">
        <f t="shared" ref="D153:E153" si="37">SUM(D154:D157)</f>
        <v>963497.9</v>
      </c>
      <c r="E153" s="51">
        <f t="shared" si="37"/>
        <v>1177154.23</v>
      </c>
      <c r="F153" s="52">
        <f t="shared" si="31"/>
        <v>122.17506960835098</v>
      </c>
    </row>
    <row r="154" spans="1:6" ht="12.75" customHeight="1" x14ac:dyDescent="0.2">
      <c r="A154" s="53">
        <v>3111</v>
      </c>
      <c r="B154" s="85" t="s">
        <v>352</v>
      </c>
      <c r="C154" s="50" t="s">
        <v>353</v>
      </c>
      <c r="D154" s="242">
        <v>963497.9</v>
      </c>
      <c r="E154" s="242">
        <v>1177154.23</v>
      </c>
      <c r="F154" s="52">
        <f t="shared" si="31"/>
        <v>122.17506960835098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47984.39</v>
      </c>
      <c r="E158" s="242">
        <v>50961.51</v>
      </c>
      <c r="F158" s="52">
        <f t="shared" si="31"/>
        <v>106.20435103999446</v>
      </c>
    </row>
    <row r="159" spans="1:6" ht="12.75" customHeight="1" x14ac:dyDescent="0.2">
      <c r="A159" s="53">
        <v>313</v>
      </c>
      <c r="B159" s="85" t="s">
        <v>362</v>
      </c>
      <c r="C159" s="50" t="s">
        <v>363</v>
      </c>
      <c r="D159" s="51">
        <f t="shared" ref="D159:E159" si="38">SUM(D160:D162)</f>
        <v>159406.02000000002</v>
      </c>
      <c r="E159" s="51">
        <f t="shared" si="38"/>
        <v>192967.11000000002</v>
      </c>
      <c r="F159" s="52">
        <f t="shared" si="31"/>
        <v>121.05384100299348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159264.1</v>
      </c>
      <c r="E161" s="242">
        <v>192962.29</v>
      </c>
      <c r="F161" s="52">
        <f t="shared" si="31"/>
        <v>121.15868547902508</v>
      </c>
    </row>
    <row r="162" spans="1:6" ht="12.75" customHeight="1" x14ac:dyDescent="0.2">
      <c r="A162" s="53">
        <v>3133</v>
      </c>
      <c r="B162" s="85" t="s">
        <v>367</v>
      </c>
      <c r="C162" s="50" t="s">
        <v>368</v>
      </c>
      <c r="D162" s="242">
        <v>141.91999999999999</v>
      </c>
      <c r="E162" s="242">
        <v>4.82</v>
      </c>
      <c r="F162" s="52">
        <f t="shared" si="31"/>
        <v>3.3962795941375425</v>
      </c>
    </row>
    <row r="163" spans="1:6" ht="12.75" customHeight="1" x14ac:dyDescent="0.2">
      <c r="A163" s="53">
        <v>32</v>
      </c>
      <c r="B163" s="85" t="s">
        <v>369</v>
      </c>
      <c r="C163" s="50" t="s">
        <v>370</v>
      </c>
      <c r="D163" s="51">
        <f t="shared" ref="D163:E163" si="39">D164+D169+D177+D187+D188</f>
        <v>301104.23000000004</v>
      </c>
      <c r="E163" s="51">
        <f t="shared" si="39"/>
        <v>303611.63999999996</v>
      </c>
      <c r="F163" s="52">
        <f t="shared" si="31"/>
        <v>100.83273821825749</v>
      </c>
    </row>
    <row r="164" spans="1:6" ht="12.75" customHeight="1" x14ac:dyDescent="0.2">
      <c r="A164" s="53">
        <v>321</v>
      </c>
      <c r="B164" s="85" t="s">
        <v>371</v>
      </c>
      <c r="C164" s="50" t="s">
        <v>372</v>
      </c>
      <c r="D164" s="51">
        <f t="shared" ref="D164:E164" si="40">SUM(D165:D168)</f>
        <v>21071.57</v>
      </c>
      <c r="E164" s="51">
        <f t="shared" si="40"/>
        <v>26599.24</v>
      </c>
      <c r="F164" s="52">
        <f t="shared" si="31"/>
        <v>126.23283409826607</v>
      </c>
    </row>
    <row r="165" spans="1:6" ht="12.75" customHeight="1" x14ac:dyDescent="0.2">
      <c r="A165" s="53">
        <v>3211</v>
      </c>
      <c r="B165" s="85" t="s">
        <v>373</v>
      </c>
      <c r="C165" s="50" t="s">
        <v>374</v>
      </c>
      <c r="D165" s="242">
        <v>3939.06</v>
      </c>
      <c r="E165" s="242">
        <v>5775.63</v>
      </c>
      <c r="F165" s="52">
        <f t="shared" si="31"/>
        <v>146.62457540631522</v>
      </c>
    </row>
    <row r="166" spans="1:6" ht="12.75" customHeight="1" x14ac:dyDescent="0.2">
      <c r="A166" s="53">
        <v>3212</v>
      </c>
      <c r="B166" s="85" t="s">
        <v>375</v>
      </c>
      <c r="C166" s="50" t="s">
        <v>376</v>
      </c>
      <c r="D166" s="242">
        <v>17067.509999999998</v>
      </c>
      <c r="E166" s="242">
        <v>19121.41</v>
      </c>
      <c r="F166" s="52">
        <f t="shared" si="31"/>
        <v>112.03397566487439</v>
      </c>
    </row>
    <row r="167" spans="1:6" ht="12.75" customHeight="1" x14ac:dyDescent="0.2">
      <c r="A167" s="53">
        <v>3213</v>
      </c>
      <c r="B167" s="85" t="s">
        <v>377</v>
      </c>
      <c r="C167" s="50" t="s">
        <v>378</v>
      </c>
      <c r="D167" s="242">
        <v>65</v>
      </c>
      <c r="E167" s="242">
        <v>1702.2</v>
      </c>
      <c r="F167" s="52">
        <f t="shared" si="31"/>
        <v>2618.7692307692309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150666.32</v>
      </c>
      <c r="E169" s="51">
        <f t="shared" si="41"/>
        <v>138507.92999999996</v>
      </c>
      <c r="F169" s="52">
        <f t="shared" si="31"/>
        <v>91.930253556335586</v>
      </c>
    </row>
    <row r="170" spans="1:6" ht="12.75" customHeight="1" x14ac:dyDescent="0.2">
      <c r="A170" s="53">
        <v>3221</v>
      </c>
      <c r="B170" s="85" t="s">
        <v>383</v>
      </c>
      <c r="C170" s="50" t="s">
        <v>384</v>
      </c>
      <c r="D170" s="242">
        <v>17112.080000000002</v>
      </c>
      <c r="E170" s="242">
        <v>15500.89</v>
      </c>
      <c r="F170" s="52">
        <f t="shared" si="31"/>
        <v>90.584487683554528</v>
      </c>
    </row>
    <row r="171" spans="1:6" ht="12.75" customHeight="1" x14ac:dyDescent="0.2">
      <c r="A171" s="53">
        <v>3222</v>
      </c>
      <c r="B171" s="85" t="s">
        <v>385</v>
      </c>
      <c r="C171" s="50" t="s">
        <v>386</v>
      </c>
      <c r="D171" s="242">
        <v>99887.43</v>
      </c>
      <c r="E171" s="242">
        <v>103342.09</v>
      </c>
      <c r="F171" s="52">
        <f t="shared" si="31"/>
        <v>103.45855329344242</v>
      </c>
    </row>
    <row r="172" spans="1:6" ht="12.75" customHeight="1" x14ac:dyDescent="0.2">
      <c r="A172" s="53">
        <v>3223</v>
      </c>
      <c r="B172" s="85" t="s">
        <v>387</v>
      </c>
      <c r="C172" s="50" t="s">
        <v>388</v>
      </c>
      <c r="D172" s="242">
        <v>25802.52</v>
      </c>
      <c r="E172" s="242">
        <v>14523</v>
      </c>
      <c r="F172" s="52">
        <f t="shared" si="31"/>
        <v>56.285200050227644</v>
      </c>
    </row>
    <row r="173" spans="1:6" ht="12.75" customHeight="1" x14ac:dyDescent="0.2">
      <c r="A173" s="53">
        <v>3224</v>
      </c>
      <c r="B173" s="85" t="s">
        <v>389</v>
      </c>
      <c r="C173" s="50" t="s">
        <v>390</v>
      </c>
      <c r="D173" s="242">
        <v>1711.07</v>
      </c>
      <c r="E173" s="242">
        <v>2870.77</v>
      </c>
      <c r="F173" s="52">
        <f t="shared" si="31"/>
        <v>167.77630371638799</v>
      </c>
    </row>
    <row r="174" spans="1:6" ht="12.75" customHeight="1" x14ac:dyDescent="0.2">
      <c r="A174" s="53">
        <v>3225</v>
      </c>
      <c r="B174" s="85" t="s">
        <v>391</v>
      </c>
      <c r="C174" s="50" t="s">
        <v>392</v>
      </c>
      <c r="D174" s="242">
        <v>5567.62</v>
      </c>
      <c r="E174" s="242">
        <v>2211.09</v>
      </c>
      <c r="F174" s="52">
        <f t="shared" si="31"/>
        <v>39.713378427407051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585.6</v>
      </c>
      <c r="E176" s="242">
        <v>60.09</v>
      </c>
      <c r="F176" s="52">
        <f t="shared" si="31"/>
        <v>10.261270491803279</v>
      </c>
    </row>
    <row r="177" spans="1:6" ht="12.75" customHeight="1" x14ac:dyDescent="0.2">
      <c r="A177" s="53">
        <v>323</v>
      </c>
      <c r="B177" s="85" t="s">
        <v>397</v>
      </c>
      <c r="C177" s="50" t="s">
        <v>398</v>
      </c>
      <c r="D177" s="51">
        <f t="shared" ref="D177:E177" si="42">SUM(D178:D186)</f>
        <v>121496.09000000003</v>
      </c>
      <c r="E177" s="51">
        <f t="shared" si="42"/>
        <v>131757.41000000003</v>
      </c>
      <c r="F177" s="52">
        <f t="shared" si="31"/>
        <v>108.44580265916377</v>
      </c>
    </row>
    <row r="178" spans="1:6" ht="12.75" customHeight="1" x14ac:dyDescent="0.2">
      <c r="A178" s="53">
        <v>3231</v>
      </c>
      <c r="B178" s="85" t="s">
        <v>399</v>
      </c>
      <c r="C178" s="50" t="s">
        <v>400</v>
      </c>
      <c r="D178" s="242">
        <v>89553.99</v>
      </c>
      <c r="E178" s="242">
        <v>95380.5</v>
      </c>
      <c r="F178" s="52">
        <f t="shared" si="31"/>
        <v>106.50614227238786</v>
      </c>
    </row>
    <row r="179" spans="1:6" ht="12.75" customHeight="1" x14ac:dyDescent="0.2">
      <c r="A179" s="53">
        <v>3232</v>
      </c>
      <c r="B179" s="85" t="s">
        <v>401</v>
      </c>
      <c r="C179" s="50" t="s">
        <v>402</v>
      </c>
      <c r="D179" s="242">
        <v>12818.81</v>
      </c>
      <c r="E179" s="242">
        <v>15303.14</v>
      </c>
      <c r="F179" s="52">
        <f t="shared" si="31"/>
        <v>119.38034809783436</v>
      </c>
    </row>
    <row r="180" spans="1:6" ht="12.75" customHeight="1" x14ac:dyDescent="0.2">
      <c r="A180" s="53">
        <v>3233</v>
      </c>
      <c r="B180" s="85" t="s">
        <v>403</v>
      </c>
      <c r="C180" s="50" t="s">
        <v>404</v>
      </c>
      <c r="D180" s="242">
        <v>463.85</v>
      </c>
      <c r="E180" s="242">
        <v>248.85</v>
      </c>
      <c r="F180" s="52">
        <f t="shared" si="31"/>
        <v>53.648808882181733</v>
      </c>
    </row>
    <row r="181" spans="1:6" ht="12.75" customHeight="1" x14ac:dyDescent="0.2">
      <c r="A181" s="53">
        <v>3234</v>
      </c>
      <c r="B181" s="85" t="s">
        <v>405</v>
      </c>
      <c r="C181" s="50" t="s">
        <v>406</v>
      </c>
      <c r="D181" s="242">
        <v>6090.52</v>
      </c>
      <c r="E181" s="242">
        <v>6095.05</v>
      </c>
      <c r="F181" s="52">
        <f t="shared" si="31"/>
        <v>100.07437788563209</v>
      </c>
    </row>
    <row r="182" spans="1:6" ht="12.75" customHeight="1" x14ac:dyDescent="0.2">
      <c r="A182" s="53">
        <v>3235</v>
      </c>
      <c r="B182" s="85" t="s">
        <v>407</v>
      </c>
      <c r="C182" s="50" t="s">
        <v>408</v>
      </c>
      <c r="D182" s="242">
        <v>0</v>
      </c>
      <c r="E182" s="242">
        <v>1280.02</v>
      </c>
      <c r="F182" s="52" t="str">
        <f t="shared" si="31"/>
        <v>-</v>
      </c>
    </row>
    <row r="183" spans="1:6" ht="12.75" customHeight="1" x14ac:dyDescent="0.2">
      <c r="A183" s="53">
        <v>3236</v>
      </c>
      <c r="B183" s="85" t="s">
        <v>409</v>
      </c>
      <c r="C183" s="50" t="s">
        <v>410</v>
      </c>
      <c r="D183" s="242">
        <v>5910.91</v>
      </c>
      <c r="E183" s="242">
        <v>4662.18</v>
      </c>
      <c r="F183" s="52">
        <f t="shared" si="31"/>
        <v>78.874149665618333</v>
      </c>
    </row>
    <row r="184" spans="1:6" ht="12.75" customHeight="1" x14ac:dyDescent="0.2">
      <c r="A184" s="53">
        <v>3237</v>
      </c>
      <c r="B184" s="85" t="s">
        <v>411</v>
      </c>
      <c r="C184" s="50" t="s">
        <v>412</v>
      </c>
      <c r="D184" s="242">
        <v>2585.88</v>
      </c>
      <c r="E184" s="242">
        <v>425.92</v>
      </c>
      <c r="F184" s="52">
        <f t="shared" si="31"/>
        <v>16.47098859962566</v>
      </c>
    </row>
    <row r="185" spans="1:6" ht="12.75" customHeight="1" x14ac:dyDescent="0.2">
      <c r="A185" s="53">
        <v>3238</v>
      </c>
      <c r="B185" s="85" t="s">
        <v>413</v>
      </c>
      <c r="C185" s="50" t="s">
        <v>414</v>
      </c>
      <c r="D185" s="242">
        <v>1630.35</v>
      </c>
      <c r="E185" s="242">
        <v>3757.82</v>
      </c>
      <c r="F185" s="52">
        <f t="shared" si="31"/>
        <v>230.49161223050271</v>
      </c>
    </row>
    <row r="186" spans="1:6" ht="12.75" customHeight="1" x14ac:dyDescent="0.2">
      <c r="A186" s="53">
        <v>3239</v>
      </c>
      <c r="B186" s="85" t="s">
        <v>415</v>
      </c>
      <c r="C186" s="50" t="s">
        <v>416</v>
      </c>
      <c r="D186" s="242">
        <v>2441.7800000000002</v>
      </c>
      <c r="E186" s="242">
        <v>4603.93</v>
      </c>
      <c r="F186" s="52">
        <f t="shared" si="31"/>
        <v>188.54810834718933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7870.25</v>
      </c>
      <c r="E188" s="51">
        <f t="shared" si="43"/>
        <v>6747.0599999999995</v>
      </c>
      <c r="F188" s="52">
        <f t="shared" si="31"/>
        <v>85.728661732473554</v>
      </c>
    </row>
    <row r="189" spans="1:6" ht="12.75" customHeight="1" x14ac:dyDescent="0.2">
      <c r="A189" s="53">
        <v>3291</v>
      </c>
      <c r="B189" s="232" t="s">
        <v>421</v>
      </c>
      <c r="C189" s="50" t="s">
        <v>422</v>
      </c>
      <c r="D189" s="242">
        <v>250</v>
      </c>
      <c r="E189" s="242">
        <v>100</v>
      </c>
      <c r="F189" s="52">
        <f t="shared" si="31"/>
        <v>40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1847.77</v>
      </c>
      <c r="E191" s="242">
        <v>1701.78</v>
      </c>
      <c r="F191" s="52">
        <f t="shared" si="31"/>
        <v>92.099124891084927</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3510.72</v>
      </c>
      <c r="E193" s="242">
        <v>2665.18</v>
      </c>
      <c r="F193" s="52">
        <f t="shared" si="31"/>
        <v>75.915481724546524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2085.4</v>
      </c>
      <c r="E195" s="242">
        <v>2092.0100000000002</v>
      </c>
      <c r="F195" s="52">
        <f t="shared" si="31"/>
        <v>100.31696557015441</v>
      </c>
    </row>
    <row r="196" spans="1:6" ht="12.75" customHeight="1" x14ac:dyDescent="0.2">
      <c r="A196" s="53">
        <v>34</v>
      </c>
      <c r="B196" s="232" t="s">
        <v>435</v>
      </c>
      <c r="C196" s="50" t="s">
        <v>436</v>
      </c>
      <c r="D196" s="51">
        <f t="shared" ref="D196:E196" si="44">D197+D202+D210</f>
        <v>500</v>
      </c>
      <c r="E196" s="51">
        <f t="shared" si="44"/>
        <v>537.15</v>
      </c>
      <c r="F196" s="52">
        <f t="shared" si="31"/>
        <v>107.43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500</v>
      </c>
      <c r="E210" s="51">
        <f t="shared" si="47"/>
        <v>537.15</v>
      </c>
      <c r="F210" s="52">
        <f t="shared" si="31"/>
        <v>107.43</v>
      </c>
    </row>
    <row r="211" spans="1:6" ht="12.75" customHeight="1" x14ac:dyDescent="0.2">
      <c r="A211" s="53">
        <v>3431</v>
      </c>
      <c r="B211" s="232" t="s">
        <v>465</v>
      </c>
      <c r="C211" s="50" t="s">
        <v>466</v>
      </c>
      <c r="D211" s="242">
        <v>500</v>
      </c>
      <c r="E211" s="242">
        <v>537.15</v>
      </c>
      <c r="F211" s="52">
        <f t="shared" si="31"/>
        <v>107.43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26310.959999999999</v>
      </c>
      <c r="E252" s="51">
        <f t="shared" si="63"/>
        <v>68975.08</v>
      </c>
      <c r="F252" s="52">
        <f t="shared" ref="F252:F258" si="64">IF(D252&lt;&gt;0,IF(E252/D252&gt;=100,"&gt;&gt;100",E252/D252*100),"-")</f>
        <v>262.15341439460974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26310.959999999999</v>
      </c>
      <c r="E259" s="51">
        <f t="shared" si="66"/>
        <v>68975.08</v>
      </c>
      <c r="F259" s="52">
        <f t="shared" ref="F259:F262" si="67">IF(D259&lt;&gt;0,IF(E259/D259&gt;=100,"&gt;&gt;100",E259/D259*100),"-")</f>
        <v>262.15341439460974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26310.959999999999</v>
      </c>
      <c r="E261" s="242">
        <v>68975.08</v>
      </c>
      <c r="F261" s="52">
        <f t="shared" si="67"/>
        <v>262.15341439460974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2018.83</v>
      </c>
      <c r="E263" s="51">
        <f t="shared" si="68"/>
        <v>1206.52</v>
      </c>
      <c r="F263" s="52">
        <f t="shared" ref="F263:F267" si="69">IF(D263&lt;&gt;0,IF(E263/D263&gt;=100,"&gt;&gt;100",E263/D263*100),"-")</f>
        <v>59.763328264390758</v>
      </c>
    </row>
    <row r="264" spans="1:6" ht="12.75" customHeight="1" x14ac:dyDescent="0.2">
      <c r="A264" s="53">
        <v>381</v>
      </c>
      <c r="B264" s="85" t="s">
        <v>567</v>
      </c>
      <c r="C264" s="50" t="s">
        <v>568</v>
      </c>
      <c r="D264" s="51">
        <f t="shared" ref="D264:E264" si="70">SUM(D265:D267)</f>
        <v>2018.83</v>
      </c>
      <c r="E264" s="51">
        <f t="shared" si="70"/>
        <v>1206.52</v>
      </c>
      <c r="F264" s="52">
        <f t="shared" si="69"/>
        <v>59.763328264390758</v>
      </c>
    </row>
    <row r="265" spans="1:6" ht="12.75" customHeight="1" x14ac:dyDescent="0.2">
      <c r="A265" s="53">
        <v>3811</v>
      </c>
      <c r="B265" s="85" t="s">
        <v>569</v>
      </c>
      <c r="C265" s="50" t="s">
        <v>570</v>
      </c>
      <c r="D265" s="242">
        <v>2018.83</v>
      </c>
      <c r="E265" s="242">
        <v>176.64</v>
      </c>
      <c r="F265" s="52">
        <f t="shared" si="69"/>
        <v>8.7496223059891118</v>
      </c>
    </row>
    <row r="266" spans="1:6" ht="12.75" customHeight="1" x14ac:dyDescent="0.2">
      <c r="A266" s="53">
        <v>3812</v>
      </c>
      <c r="B266" s="85" t="s">
        <v>571</v>
      </c>
      <c r="C266" s="50" t="s">
        <v>572</v>
      </c>
      <c r="D266" s="242">
        <v>0</v>
      </c>
      <c r="E266" s="242">
        <v>1029.8800000000001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1500822.33</v>
      </c>
      <c r="E289" s="51">
        <f t="shared" si="79"/>
        <v>1795413.24</v>
      </c>
      <c r="F289" s="52">
        <f t="shared" si="76"/>
        <v>119.62863319071218</v>
      </c>
    </row>
    <row r="290" spans="1:6" ht="12.75" customHeight="1" x14ac:dyDescent="0.2">
      <c r="A290" s="53" t="s">
        <v>608</v>
      </c>
      <c r="B290" s="85" t="s">
        <v>619</v>
      </c>
      <c r="C290" s="50" t="s">
        <v>620</v>
      </c>
      <c r="D290" s="51">
        <f>IF(D6&gt;=D289,D6-D289,0)</f>
        <v>489715.97999999952</v>
      </c>
      <c r="E290" s="51">
        <f>IF(E6&gt;=E289,E6-E289,0)</f>
        <v>235649.40000000014</v>
      </c>
      <c r="F290" s="52">
        <f t="shared" si="76"/>
        <v>48.119605980593157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404696.31</v>
      </c>
      <c r="E293" s="242">
        <v>183781.8</v>
      </c>
      <c r="F293" s="52">
        <f t="shared" si="76"/>
        <v>45.412274700503197</v>
      </c>
    </row>
    <row r="294" spans="1:6" ht="12.75" customHeight="1" x14ac:dyDescent="0.2">
      <c r="A294" s="53">
        <v>96</v>
      </c>
      <c r="B294" s="85" t="s">
        <v>627</v>
      </c>
      <c r="C294" s="50" t="s">
        <v>628</v>
      </c>
      <c r="D294" s="242">
        <v>6309.39</v>
      </c>
      <c r="E294" s="242">
        <v>6530.07</v>
      </c>
      <c r="F294" s="52">
        <f t="shared" si="76"/>
        <v>103.49764398777059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268801.46999999997</v>
      </c>
      <c r="E350" s="51">
        <f t="shared" si="95"/>
        <v>77373.179999999993</v>
      </c>
      <c r="F350" s="52">
        <f t="shared" si="81"/>
        <v>28.784507763294599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88839.239999999991</v>
      </c>
      <c r="E363" s="51">
        <f t="shared" si="99"/>
        <v>53056.83</v>
      </c>
      <c r="F363" s="52">
        <f t="shared" si="81"/>
        <v>59.722291635993294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37423.129999999997</v>
      </c>
      <c r="E369" s="51">
        <f t="shared" si="101"/>
        <v>25851.520000000004</v>
      </c>
      <c r="F369" s="52">
        <f t="shared" si="81"/>
        <v>69.078989384372719</v>
      </c>
    </row>
    <row r="370" spans="1:6" ht="12.75" customHeight="1" x14ac:dyDescent="0.2">
      <c r="A370" s="53">
        <v>4221</v>
      </c>
      <c r="B370" s="85" t="s">
        <v>674</v>
      </c>
      <c r="C370" s="50" t="s">
        <v>766</v>
      </c>
      <c r="D370" s="242">
        <v>0</v>
      </c>
      <c r="E370" s="242">
        <v>18524.88</v>
      </c>
      <c r="F370" s="52" t="str">
        <f t="shared" si="81"/>
        <v>-</v>
      </c>
    </row>
    <row r="371" spans="1:6" ht="12.75" customHeight="1" x14ac:dyDescent="0.2">
      <c r="A371" s="53">
        <v>4222</v>
      </c>
      <c r="B371" s="85" t="s">
        <v>767</v>
      </c>
      <c r="C371" s="50" t="s">
        <v>768</v>
      </c>
      <c r="D371" s="242">
        <v>31400.2</v>
      </c>
      <c r="E371" s="242"/>
      <c r="F371" s="52">
        <f t="shared" si="81"/>
        <v>0</v>
      </c>
    </row>
    <row r="372" spans="1:6" ht="12.75" customHeight="1" x14ac:dyDescent="0.2">
      <c r="A372" s="53">
        <v>4223</v>
      </c>
      <c r="B372" s="85" t="s">
        <v>678</v>
      </c>
      <c r="C372" s="50" t="s">
        <v>769</v>
      </c>
      <c r="D372" s="242">
        <v>3992.5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1539.49</v>
      </c>
      <c r="F374" s="52" t="str">
        <f t="shared" si="81"/>
        <v>-</v>
      </c>
    </row>
    <row r="375" spans="1:6" ht="12.75" customHeight="1" x14ac:dyDescent="0.2">
      <c r="A375" s="53">
        <v>4226</v>
      </c>
      <c r="B375" s="85" t="s">
        <v>684</v>
      </c>
      <c r="C375" s="50" t="s">
        <v>772</v>
      </c>
      <c r="D375" s="242">
        <v>2030.43</v>
      </c>
      <c r="E375" s="242"/>
      <c r="F375" s="52">
        <f t="shared" si="81"/>
        <v>0</v>
      </c>
    </row>
    <row r="376" spans="1:6" ht="12.75" customHeight="1" x14ac:dyDescent="0.2">
      <c r="A376" s="53">
        <v>4227</v>
      </c>
      <c r="B376" s="232" t="s">
        <v>686</v>
      </c>
      <c r="C376" s="50" t="s">
        <v>773</v>
      </c>
      <c r="D376" s="242">
        <v>0</v>
      </c>
      <c r="E376" s="242">
        <v>5787.15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51416.11</v>
      </c>
      <c r="E383" s="51">
        <f t="shared" si="103"/>
        <v>27205.31</v>
      </c>
      <c r="F383" s="52">
        <f t="shared" si="81"/>
        <v>52.912034768869134</v>
      </c>
    </row>
    <row r="384" spans="1:6" ht="12.75" customHeight="1" x14ac:dyDescent="0.2">
      <c r="A384" s="53">
        <v>4241</v>
      </c>
      <c r="B384" s="85" t="s">
        <v>783</v>
      </c>
      <c r="C384" s="50" t="s">
        <v>784</v>
      </c>
      <c r="D384" s="242">
        <v>51416.11</v>
      </c>
      <c r="E384" s="242">
        <v>27205.31</v>
      </c>
      <c r="F384" s="52">
        <f t="shared" si="81"/>
        <v>52.912034768869134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179962.23</v>
      </c>
      <c r="E402" s="51">
        <f t="shared" si="109"/>
        <v>24316.35</v>
      </c>
      <c r="F402" s="52">
        <f t="shared" si="81"/>
        <v>13.511918584249594</v>
      </c>
    </row>
    <row r="403" spans="1:6" ht="12.75" customHeight="1" x14ac:dyDescent="0.2">
      <c r="A403" s="53">
        <v>451</v>
      </c>
      <c r="B403" s="85" t="s">
        <v>811</v>
      </c>
      <c r="C403" s="50" t="s">
        <v>812</v>
      </c>
      <c r="D403" s="242">
        <v>179962.23</v>
      </c>
      <c r="E403" s="242">
        <v>24316.35</v>
      </c>
      <c r="F403" s="52">
        <f t="shared" si="81"/>
        <v>13.511918584249594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268801.46999999997</v>
      </c>
      <c r="E408" s="51">
        <f t="shared" si="111"/>
        <v>77373.179999999993</v>
      </c>
      <c r="F408" s="52">
        <f t="shared" si="81"/>
        <v>28.784507763294599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1990538.3099999996</v>
      </c>
      <c r="E412" s="51">
        <f>E6+E298</f>
        <v>2031062.6400000001</v>
      </c>
      <c r="F412" s="52">
        <f t="shared" si="81"/>
        <v>102.03584778029217</v>
      </c>
    </row>
    <row r="413" spans="1:6" ht="12.75" customHeight="1" x14ac:dyDescent="0.2">
      <c r="A413" s="53" t="s">
        <v>608</v>
      </c>
      <c r="B413" s="85" t="s">
        <v>831</v>
      </c>
      <c r="C413" s="50" t="s">
        <v>832</v>
      </c>
      <c r="D413" s="51">
        <f t="shared" ref="D413:E413" si="112">D289+D350</f>
        <v>1769623.8</v>
      </c>
      <c r="E413" s="51">
        <f t="shared" si="112"/>
        <v>1872786.42</v>
      </c>
      <c r="F413" s="52">
        <f t="shared" si="81"/>
        <v>105.82963565476457</v>
      </c>
    </row>
    <row r="414" spans="1:6" ht="12.75" customHeight="1" x14ac:dyDescent="0.2">
      <c r="A414" s="53" t="s">
        <v>608</v>
      </c>
      <c r="B414" s="85" t="s">
        <v>833</v>
      </c>
      <c r="C414" s="50" t="s">
        <v>834</v>
      </c>
      <c r="D414" s="51">
        <f t="shared" ref="D414:E414" si="113">IF(D412&gt;=D413,D412-D413,0)</f>
        <v>220914.50999999954</v>
      </c>
      <c r="E414" s="51">
        <f t="shared" si="113"/>
        <v>158276.2200000002</v>
      </c>
      <c r="F414" s="52">
        <f t="shared" si="81"/>
        <v>71.645914068750187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404696.31</v>
      </c>
      <c r="E417" s="51">
        <f t="shared" si="116"/>
        <v>183781.8</v>
      </c>
      <c r="F417" s="52">
        <f t="shared" si="81"/>
        <v>45.412274700503197</v>
      </c>
    </row>
    <row r="418" spans="1:6" ht="12.75" customHeight="1" x14ac:dyDescent="0.2">
      <c r="A418" s="55" t="s">
        <v>842</v>
      </c>
      <c r="B418" s="233" t="s">
        <v>843</v>
      </c>
      <c r="C418" s="56" t="s">
        <v>844</v>
      </c>
      <c r="D418" s="62">
        <f t="shared" ref="D418:E418" si="117">D294+D411</f>
        <v>6309.39</v>
      </c>
      <c r="E418" s="62">
        <f t="shared" si="117"/>
        <v>6530.07</v>
      </c>
      <c r="F418" s="57">
        <f t="shared" si="81"/>
        <v>103.49764398777059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1990538.3099999996</v>
      </c>
      <c r="E639" s="51">
        <f t="shared" si="180"/>
        <v>2031062.6400000001</v>
      </c>
      <c r="F639" s="52">
        <f t="shared" si="119"/>
        <v>102.03584778029217</v>
      </c>
    </row>
    <row r="640" spans="1:6" ht="12.75" customHeight="1" x14ac:dyDescent="0.2">
      <c r="A640" s="53" t="s">
        <v>608</v>
      </c>
      <c r="B640" s="85" t="s">
        <v>1277</v>
      </c>
      <c r="C640" s="50" t="s">
        <v>1278</v>
      </c>
      <c r="D640" s="51">
        <f t="shared" ref="D640:E640" si="181">D413+D528</f>
        <v>1769623.8</v>
      </c>
      <c r="E640" s="51">
        <f t="shared" si="181"/>
        <v>1872786.42</v>
      </c>
      <c r="F640" s="52">
        <f t="shared" si="119"/>
        <v>105.82963565476457</v>
      </c>
    </row>
    <row r="641" spans="1:6" ht="12.75" customHeight="1" x14ac:dyDescent="0.2">
      <c r="A641" s="53" t="s">
        <v>608</v>
      </c>
      <c r="B641" s="85" t="s">
        <v>1279</v>
      </c>
      <c r="C641" s="50" t="s">
        <v>1280</v>
      </c>
      <c r="D641" s="51">
        <f t="shared" ref="D641:E641" si="182">IF(D639&gt;=D640,D639-D640,0)</f>
        <v>220914.50999999954</v>
      </c>
      <c r="E641" s="51">
        <f t="shared" si="182"/>
        <v>158276.2200000002</v>
      </c>
      <c r="F641" s="52">
        <f t="shared" si="119"/>
        <v>71.645914068750187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404696.31</v>
      </c>
      <c r="E644" s="51">
        <f t="shared" si="185"/>
        <v>183781.8</v>
      </c>
      <c r="F644" s="52">
        <f t="shared" si="119"/>
        <v>45.412274700503197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183781.80000000045</v>
      </c>
      <c r="E646" s="51">
        <f t="shared" si="187"/>
        <v>25505.579999999783</v>
      </c>
      <c r="F646" s="52">
        <f t="shared" si="119"/>
        <v>13.878185979242625</v>
      </c>
    </row>
    <row r="647" spans="1:6" ht="24" x14ac:dyDescent="0.2">
      <c r="A647" s="55" t="s">
        <v>1291</v>
      </c>
      <c r="B647" s="233" t="s">
        <v>1292</v>
      </c>
      <c r="C647" s="56" t="s">
        <v>1291</v>
      </c>
      <c r="D647" s="243">
        <v>0</v>
      </c>
      <c r="E647" s="243">
        <v>116711.6</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14952.18</v>
      </c>
      <c r="E649" s="242">
        <v>11642.76</v>
      </c>
      <c r="F649" s="52">
        <f t="shared" ref="F649:F724" si="188">IF(D649&lt;&gt;0,IF(E649/D649&gt;=100,"&gt;&gt;100",E649/D649*100),"-")</f>
        <v>77.866638844636711</v>
      </c>
    </row>
    <row r="650" spans="1:6" ht="12.75" customHeight="1" x14ac:dyDescent="0.2">
      <c r="A650" s="53" t="s">
        <v>1296</v>
      </c>
      <c r="B650" s="85" t="s">
        <v>1297</v>
      </c>
      <c r="C650" s="50" t="s">
        <v>1296</v>
      </c>
      <c r="D650" s="242">
        <v>1709182.09</v>
      </c>
      <c r="E650" s="242">
        <v>1882890.7</v>
      </c>
      <c r="F650" s="52">
        <f t="shared" si="188"/>
        <v>110.16325943363938</v>
      </c>
    </row>
    <row r="651" spans="1:6" ht="12.75" customHeight="1" x14ac:dyDescent="0.2">
      <c r="A651" s="53" t="s">
        <v>1298</v>
      </c>
      <c r="B651" s="85" t="s">
        <v>1299</v>
      </c>
      <c r="C651" s="50" t="s">
        <v>1298</v>
      </c>
      <c r="D651" s="242">
        <v>1712491.51</v>
      </c>
      <c r="E651" s="242">
        <v>1848170.64</v>
      </c>
      <c r="F651" s="52">
        <f t="shared" si="188"/>
        <v>107.92290818422801</v>
      </c>
    </row>
    <row r="652" spans="1:6" ht="24" x14ac:dyDescent="0.2">
      <c r="A652" s="53">
        <v>11</v>
      </c>
      <c r="B652" s="85" t="s">
        <v>1300</v>
      </c>
      <c r="C652" s="50" t="s">
        <v>1301</v>
      </c>
      <c r="D652" s="51">
        <f t="shared" ref="D652:E652" si="189">+D649+D650-D651</f>
        <v>11642.760000000009</v>
      </c>
      <c r="E652" s="51">
        <f t="shared" si="189"/>
        <v>46362.820000000065</v>
      </c>
      <c r="F652" s="52">
        <f t="shared" si="188"/>
        <v>398.2115924402807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62</v>
      </c>
      <c r="F654" s="52">
        <f t="shared" si="188"/>
        <v>103.33333333333334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59</v>
      </c>
      <c r="F656" s="52">
        <f t="shared" si="188"/>
        <v>103.50877192982458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1215675.1299999999</v>
      </c>
      <c r="E675" s="242">
        <v>1449915.47</v>
      </c>
      <c r="F675" s="52">
        <f t="shared" si="188"/>
        <v>119.26833363778695</v>
      </c>
    </row>
    <row r="676" spans="1:6" ht="24" x14ac:dyDescent="0.2">
      <c r="A676" s="53">
        <v>63613</v>
      </c>
      <c r="B676" s="232" t="s">
        <v>1349</v>
      </c>
      <c r="C676" s="50" t="s">
        <v>1350</v>
      </c>
      <c r="D676" s="242">
        <v>65341.25</v>
      </c>
      <c r="E676" s="242">
        <v>70939.3</v>
      </c>
      <c r="F676" s="52">
        <f t="shared" si="188"/>
        <v>108.56740573527443</v>
      </c>
    </row>
    <row r="677" spans="1:6" ht="24" x14ac:dyDescent="0.2">
      <c r="A677" s="53">
        <v>63622</v>
      </c>
      <c r="B677" s="232" t="s">
        <v>1351</v>
      </c>
      <c r="C677" s="50" t="s">
        <v>1352</v>
      </c>
      <c r="D677" s="242">
        <v>117945.45</v>
      </c>
      <c r="E677" s="242">
        <v>26994.57</v>
      </c>
      <c r="F677" s="52">
        <f t="shared" si="188"/>
        <v>22.887334780612566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1467.2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51625</v>
      </c>
      <c r="E710" s="242">
        <v>64697.94</v>
      </c>
      <c r="F710" s="52">
        <f t="shared" si="188"/>
        <v>125.32288619854721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2101.4699999999998</v>
      </c>
      <c r="E716" s="242"/>
      <c r="F716" s="52">
        <f t="shared" si="188"/>
        <v>0</v>
      </c>
    </row>
    <row r="717" spans="1:6" ht="12.75" customHeight="1" x14ac:dyDescent="0.2">
      <c r="A717" s="53">
        <v>31215</v>
      </c>
      <c r="B717" s="85" t="s">
        <v>1413</v>
      </c>
      <c r="C717" s="50" t="s">
        <v>1414</v>
      </c>
      <c r="D717" s="242">
        <v>2339.0500000000002</v>
      </c>
      <c r="E717" s="242">
        <v>862.88</v>
      </c>
      <c r="F717" s="52">
        <f t="shared" si="188"/>
        <v>36.890190461939675</v>
      </c>
    </row>
    <row r="718" spans="1:6" ht="12.75" customHeight="1" x14ac:dyDescent="0.2">
      <c r="A718" s="53">
        <v>32121</v>
      </c>
      <c r="B718" s="85" t="s">
        <v>1415</v>
      </c>
      <c r="C718" s="50" t="s">
        <v>1416</v>
      </c>
      <c r="D718" s="242">
        <v>17067.509999999998</v>
      </c>
      <c r="E718" s="242">
        <v>19121.41</v>
      </c>
      <c r="F718" s="52">
        <f t="shared" si="188"/>
        <v>112.03397566487439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5910.91</v>
      </c>
      <c r="E720" s="242">
        <v>3284.68</v>
      </c>
      <c r="F720" s="52">
        <f t="shared" si="188"/>
        <v>55.569785362998246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425.92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250</v>
      </c>
      <c r="E725" s="242">
        <v>100</v>
      </c>
      <c r="F725" s="52">
        <f t="shared" ref="F725:F979" si="190">IF(D725&lt;&gt;0,IF(E725/D725&gt;=100,"&gt;&gt;100",E725/D725*100),"-")</f>
        <v>40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26310.959999999999</v>
      </c>
      <c r="E827" s="242">
        <v>35770.29</v>
      </c>
      <c r="F827" s="52">
        <f t="shared" si="190"/>
        <v>135.95205192056846</v>
      </c>
    </row>
    <row r="828" spans="1:6" ht="12.75" customHeight="1" x14ac:dyDescent="0.2">
      <c r="A828" s="53" t="s">
        <v>1634</v>
      </c>
      <c r="B828" s="85" t="s">
        <v>1635</v>
      </c>
      <c r="C828" s="50" t="s">
        <v>1634</v>
      </c>
      <c r="D828" s="242">
        <v>0</v>
      </c>
      <c r="E828" s="242">
        <v>33204.79</v>
      </c>
      <c r="F828" s="52" t="str">
        <f t="shared" si="190"/>
        <v>-</v>
      </c>
    </row>
    <row r="829" spans="1:6" ht="12.75" customHeight="1" x14ac:dyDescent="0.2">
      <c r="A829" s="53">
        <v>38117</v>
      </c>
      <c r="B829" s="85" t="s">
        <v>1636</v>
      </c>
      <c r="C829" s="50" t="s">
        <v>1637</v>
      </c>
      <c r="D829" s="242">
        <v>2018.83</v>
      </c>
      <c r="E829" s="242">
        <v>176.64</v>
      </c>
      <c r="F829" s="52">
        <f t="shared" si="190"/>
        <v>8.7496223059891118</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 sqref="E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2095467.3</v>
      </c>
      <c r="E6" s="229">
        <f t="shared" si="0"/>
        <v>2213433.3500000006</v>
      </c>
      <c r="F6" s="230">
        <f t="shared" ref="F6:F260" si="1">IF(D6&gt;0,IF(E6/D6&gt;=100,"&gt;&gt;100",E6/D6*100),"-")</f>
        <v>105.62958200302151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2067824.6</v>
      </c>
      <c r="E7" s="104">
        <f t="shared" si="2"/>
        <v>2043304.7000000004</v>
      </c>
      <c r="F7" s="93">
        <f t="shared" si="1"/>
        <v>98.814217608205283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5701.34</v>
      </c>
      <c r="E8" s="104">
        <f>E9+E10-E11</f>
        <v>5701.34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5701.34</v>
      </c>
      <c r="E9" s="247">
        <v>5701.34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296.7</v>
      </c>
      <c r="E10" s="247">
        <v>296.7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296.7</v>
      </c>
      <c r="E11" s="247">
        <v>296.7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2062123.26</v>
      </c>
      <c r="E12" s="104">
        <f t="shared" si="3"/>
        <v>2013287.0100000002</v>
      </c>
      <c r="F12" s="93">
        <f t="shared" si="1"/>
        <v>97.63174922919012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1936807.8900000001</v>
      </c>
      <c r="E13" s="104">
        <f t="shared" si="4"/>
        <v>1908179.0500000003</v>
      </c>
      <c r="F13" s="93">
        <f t="shared" si="1"/>
        <v>98.521854431313798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2305431.4500000002</v>
      </c>
      <c r="E15" s="247">
        <v>2305431.4500000002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368623.56</v>
      </c>
      <c r="E18" s="247">
        <v>397252.4</v>
      </c>
      <c r="F18" s="93">
        <f t="shared" si="1"/>
        <v>107.76641623232112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114561.96000000005</v>
      </c>
      <c r="E19" s="104">
        <f t="shared" si="5"/>
        <v>94363.01999999996</v>
      </c>
      <c r="F19" s="93">
        <f t="shared" si="1"/>
        <v>82.368545370557484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210470.92</v>
      </c>
      <c r="E20" s="247">
        <v>271486.88</v>
      </c>
      <c r="F20" s="93">
        <f t="shared" si="1"/>
        <v>128.99020919374516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3956.42</v>
      </c>
      <c r="E21" s="247">
        <v>20112.72</v>
      </c>
      <c r="F21" s="93">
        <f t="shared" si="1"/>
        <v>508.35654455290387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1941.24</v>
      </c>
      <c r="E22" s="247">
        <v>1941.24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545.82000000000005</v>
      </c>
      <c r="E23" s="247">
        <v>545.82000000000005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6216.99</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83126.179999999993</v>
      </c>
      <c r="E25" s="247">
        <v>83126.179999999993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4917.8999999999996</v>
      </c>
      <c r="E26" s="247">
        <v>8467.5499999999993</v>
      </c>
      <c r="F26" s="93">
        <f t="shared" si="1"/>
        <v>172.17816547713454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190396.52</v>
      </c>
      <c r="E28" s="247">
        <v>297534.36</v>
      </c>
      <c r="F28" s="93">
        <f t="shared" si="1"/>
        <v>156.27090243035954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10753.410000000003</v>
      </c>
      <c r="E35" s="104">
        <f t="shared" si="7"/>
        <v>10744.940000000002</v>
      </c>
      <c r="F35" s="93">
        <f t="shared" si="1"/>
        <v>99.921234287542276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143826.92000000001</v>
      </c>
      <c r="E36" s="247">
        <v>116343.91</v>
      </c>
      <c r="F36" s="93">
        <f t="shared" si="1"/>
        <v>80.891609164682095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133073.51</v>
      </c>
      <c r="E40" s="247">
        <v>105598.97</v>
      </c>
      <c r="F40" s="93">
        <f t="shared" si="1"/>
        <v>79.353862387788524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10642.71</v>
      </c>
      <c r="E49" s="247">
        <v>10642.71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10642.71</v>
      </c>
      <c r="E50" s="247">
        <v>10642.71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53038.69</v>
      </c>
      <c r="E54" s="247">
        <v>54562.74</v>
      </c>
      <c r="F54" s="93">
        <f t="shared" si="1"/>
        <v>102.8734684057996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53038.69</v>
      </c>
      <c r="E55" s="247">
        <v>54562.74</v>
      </c>
      <c r="F55" s="93">
        <f t="shared" si="1"/>
        <v>102.8734684057996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24316.35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24316.35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27642.699999999997</v>
      </c>
      <c r="E68" s="104">
        <f t="shared" si="13"/>
        <v>170128.65000000002</v>
      </c>
      <c r="F68" s="93">
        <f t="shared" si="1"/>
        <v>615.45597933631677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11642.76</v>
      </c>
      <c r="E69" s="104">
        <f t="shared" si="14"/>
        <v>46362.82</v>
      </c>
      <c r="F69" s="93">
        <f t="shared" si="1"/>
        <v>398.21159244028047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11642.76</v>
      </c>
      <c r="E70" s="104">
        <f t="shared" si="15"/>
        <v>46313.440000000002</v>
      </c>
      <c r="F70" s="93">
        <f t="shared" si="1"/>
        <v>397.78746620217203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11642.76</v>
      </c>
      <c r="E72" s="247">
        <v>46313.440000000002</v>
      </c>
      <c r="F72" s="93">
        <f t="shared" si="1"/>
        <v>397.78746620217203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49.38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9690.5499999999993</v>
      </c>
      <c r="E78" s="104">
        <f>E79+SUM(E82:E84)-E85+E86</f>
        <v>524.16</v>
      </c>
      <c r="F78" s="93">
        <f t="shared" si="1"/>
        <v>5.4089809143959844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9690.5499999999993</v>
      </c>
      <c r="E86" s="247">
        <v>524.16</v>
      </c>
      <c r="F86" s="93">
        <f t="shared" si="1"/>
        <v>5.4089809143959844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6309.3899999999994</v>
      </c>
      <c r="E146" s="104">
        <f t="shared" si="26"/>
        <v>6530.07</v>
      </c>
      <c r="F146" s="93">
        <f t="shared" si="1"/>
        <v>103.49764398777062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936.2</v>
      </c>
      <c r="E158" s="247">
        <v>548.52</v>
      </c>
      <c r="F158" s="93">
        <f t="shared" si="1"/>
        <v>58.59004486220892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5142.25</v>
      </c>
      <c r="E159" s="247">
        <v>5981.55</v>
      </c>
      <c r="F159" s="93">
        <f t="shared" si="1"/>
        <v>116.32164908357237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230.94</v>
      </c>
      <c r="E162" s="247"/>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116711.6</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116711.6</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2095467.3</v>
      </c>
      <c r="E175" s="104">
        <f t="shared" si="30"/>
        <v>2213433.35</v>
      </c>
      <c r="F175" s="93">
        <f t="shared" si="1"/>
        <v>105.62958200302148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205115.11000000002</v>
      </c>
      <c r="E176" s="104">
        <f t="shared" si="31"/>
        <v>189104.16</v>
      </c>
      <c r="F176" s="93">
        <f t="shared" si="1"/>
        <v>92.19416356015897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47462.720000000008</v>
      </c>
      <c r="E177" s="104">
        <f t="shared" si="32"/>
        <v>166372.28</v>
      </c>
      <c r="F177" s="93">
        <f t="shared" si="1"/>
        <v>350.53254427896246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6011.89</v>
      </c>
      <c r="E178" s="247">
        <v>123221.17</v>
      </c>
      <c r="F178" s="93">
        <f t="shared" si="1"/>
        <v>2049.6244941274708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29771.06</v>
      </c>
      <c r="E179" s="247">
        <v>32878.17</v>
      </c>
      <c r="F179" s="93">
        <f t="shared" si="1"/>
        <v>110.43667911051872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v>
      </c>
      <c r="E180" s="104">
        <f t="shared" si="33"/>
        <v>11.82</v>
      </c>
      <c r="F180" s="93">
        <f t="shared" si="1"/>
        <v>104.60176991150443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11.3</v>
      </c>
      <c r="E183" s="247">
        <v>11.82</v>
      </c>
      <c r="F183" s="93">
        <f t="shared" si="1"/>
        <v>104.60176991150443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2499.12</v>
      </c>
      <c r="E186" s="247">
        <v>8919.6299999999992</v>
      </c>
      <c r="F186" s="93">
        <f t="shared" si="1"/>
        <v>356.91083261307978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9169.35</v>
      </c>
      <c r="E188" s="247">
        <v>1341.49</v>
      </c>
      <c r="F188" s="93">
        <f t="shared" si="1"/>
        <v>14.630153718638725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157652.39000000001</v>
      </c>
      <c r="E189" s="247">
        <v>22731.88</v>
      </c>
      <c r="F189" s="93">
        <f t="shared" si="1"/>
        <v>14.418988510101242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1890352.19</v>
      </c>
      <c r="E237" s="104">
        <f t="shared" si="41"/>
        <v>2024329.19</v>
      </c>
      <c r="F237" s="93">
        <f t="shared" si="1"/>
        <v>107.08740946310115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2067824.6</v>
      </c>
      <c r="E238" s="104">
        <f t="shared" si="42"/>
        <v>2043304.7</v>
      </c>
      <c r="F238" s="93">
        <f t="shared" si="1"/>
        <v>98.814217608205254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2067824.6</v>
      </c>
      <c r="E239" s="104">
        <f t="shared" si="43"/>
        <v>2043304.7</v>
      </c>
      <c r="F239" s="93">
        <f t="shared" si="1"/>
        <v>98.814217608205254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2067824.6</v>
      </c>
      <c r="E240" s="247">
        <v>2043304.7</v>
      </c>
      <c r="F240" s="93">
        <f t="shared" si="1"/>
        <v>98.814217608205254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-183781.8</v>
      </c>
      <c r="E245" s="104">
        <f t="shared" si="45"/>
        <v>-25505.58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183781.8</v>
      </c>
      <c r="E250" s="104">
        <f t="shared" si="47"/>
        <v>25505.58</v>
      </c>
      <c r="F250" s="93">
        <f t="shared" si="1"/>
        <v>13.878185979242778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183781.8</v>
      </c>
      <c r="E251" s="247">
        <v>25505.58</v>
      </c>
      <c r="F251" s="93">
        <f t="shared" si="1"/>
        <v>13.878185979242778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6309.39</v>
      </c>
      <c r="E255" s="247">
        <v>6530.07</v>
      </c>
      <c r="F255" s="93">
        <f t="shared" si="1"/>
        <v>103.49764398777059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2049.14</v>
      </c>
      <c r="E264" s="247">
        <v>1508.65</v>
      </c>
      <c r="F264" s="93">
        <f t="shared" si="50"/>
        <v>73.623568911836188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4260.25</v>
      </c>
      <c r="E265" s="247">
        <v>5021.42</v>
      </c>
      <c r="F265" s="93">
        <f t="shared" si="50"/>
        <v>117.86679185493809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9690.5499999999993</v>
      </c>
      <c r="E268" s="247">
        <v>524.16</v>
      </c>
      <c r="F268" s="93">
        <f t="shared" si="50"/>
        <v>5.4089809143959844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16002.59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47462.720000000001</v>
      </c>
      <c r="E288" s="247">
        <v>150369.69</v>
      </c>
      <c r="F288" s="93">
        <f t="shared" si="50"/>
        <v>316.81641928654744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85537.89</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72114.5</v>
      </c>
      <c r="E290" s="247">
        <v>22731.88</v>
      </c>
      <c r="F290" s="93">
        <f t="shared" si="50"/>
        <v>31.521926935637079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9169.35</v>
      </c>
      <c r="E302" s="247">
        <v>524.16</v>
      </c>
      <c r="F302" s="93">
        <f t="shared" si="50"/>
        <v>5.7164357342668772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17" sqref="F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1769623.8</v>
      </c>
      <c r="E114" s="81">
        <f t="shared" si="22"/>
        <v>1872786.42</v>
      </c>
      <c r="F114" s="63">
        <f t="shared" si="1"/>
        <v>105.82963565476457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1769623.8</v>
      </c>
      <c r="E115" s="81">
        <f t="shared" si="23"/>
        <v>1872786.42</v>
      </c>
      <c r="F115" s="63">
        <f t="shared" si="1"/>
        <v>105.82963565476457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1769623.8</v>
      </c>
      <c r="E117" s="249">
        <v>1872786.42</v>
      </c>
      <c r="F117" s="63">
        <f t="shared" si="1"/>
        <v>105.82963565476457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1769623.8</v>
      </c>
      <c r="E141" s="106">
        <f t="shared" si="28"/>
        <v>1872786.42</v>
      </c>
      <c r="F141" s="82">
        <f t="shared" si="1"/>
        <v>105.82963565476457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205115.11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2000774.48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1926063.95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1543582.29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302364.45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537.15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70004.960000000006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9575.1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74710.53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2016785.43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1807154.39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1426373.01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299257.34000000003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536.63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63584.45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17402.96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209631.04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189104.15999999992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16002.59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524.16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524.16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15478.43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10416.74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10416.74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11.82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11.82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5049.87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5049.87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173101.57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150369.69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22731.88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xxx</cp:lastModifiedBy>
  <cp:lastPrinted>2025-01-17T09:31:17Z</cp:lastPrinted>
  <dcterms:created xsi:type="dcterms:W3CDTF">2022-04-01T05:14:30Z</dcterms:created>
  <dcterms:modified xsi:type="dcterms:W3CDTF">2025-01-30T07:34:16Z</dcterms:modified>
</cp:coreProperties>
</file>